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28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E27" i="1"/>
  <c r="G26" i="1"/>
  <c r="H26" i="1" s="1"/>
  <c r="H25" i="1"/>
  <c r="G25" i="1"/>
  <c r="H24" i="1"/>
  <c r="G24" i="1"/>
  <c r="G23" i="1"/>
  <c r="H23" i="1" s="1"/>
  <c r="G22" i="1"/>
  <c r="H22" i="1" s="1"/>
  <c r="F18" i="1"/>
  <c r="E18" i="1"/>
  <c r="G17" i="1"/>
  <c r="H17" i="1" s="1"/>
  <c r="G16" i="1"/>
  <c r="H16" i="1" s="1"/>
  <c r="H15" i="1"/>
  <c r="G15" i="1"/>
  <c r="H14" i="1"/>
  <c r="G14" i="1"/>
  <c r="G13" i="1"/>
  <c r="G18" i="1" s="1"/>
  <c r="H18" i="1" s="1"/>
  <c r="F9" i="1"/>
  <c r="E9" i="1"/>
  <c r="E31" i="1" s="1"/>
  <c r="H8" i="1"/>
  <c r="G8" i="1"/>
  <c r="G7" i="1"/>
  <c r="H7" i="1" s="1"/>
  <c r="G6" i="1"/>
  <c r="H6" i="1" s="1"/>
  <c r="H5" i="1"/>
  <c r="G5" i="1"/>
  <c r="G31" i="1" l="1"/>
  <c r="F31" i="1"/>
  <c r="H13" i="1"/>
  <c r="G27" i="1"/>
  <c r="H27" i="1" s="1"/>
  <c r="G9" i="1"/>
  <c r="H9" i="1" s="1"/>
  <c r="H31" i="1" l="1"/>
</calcChain>
</file>

<file path=xl/sharedStrings.xml><?xml version="1.0" encoding="utf-8"?>
<sst xmlns="http://schemas.openxmlformats.org/spreadsheetml/2006/main" count="80" uniqueCount="49">
  <si>
    <t xml:space="preserve"> 110學年度(~111.7.31)  應屆畢業生各學程修讀及取證人數  製表日期：111.06.29</t>
    <phoneticPr fontId="4" type="noConversion"/>
  </si>
  <si>
    <t>編號</t>
  </si>
  <si>
    <t>學程名稱</t>
  </si>
  <si>
    <t>主辦單位</t>
  </si>
  <si>
    <t>107 級</t>
  </si>
  <si>
    <t>學程召集老師</t>
    <phoneticPr fontId="4" type="noConversion"/>
  </si>
  <si>
    <t>修讀</t>
  </si>
  <si>
    <t>取證</t>
  </si>
  <si>
    <t>合計</t>
  </si>
  <si>
    <t>取證比率</t>
  </si>
  <si>
    <t xml:space="preserve">MICE 雙語 </t>
  </si>
  <si>
    <t>行管系</t>
  </si>
  <si>
    <t>葛致慧</t>
  </si>
  <si>
    <t>幸福產業婚慶服務經營管理</t>
  </si>
  <si>
    <t>企管系</t>
  </si>
  <si>
    <t>洪大翔</t>
  </si>
  <si>
    <t>網實通路整合</t>
  </si>
  <si>
    <t>陳桂嫻</t>
  </si>
  <si>
    <t xml:space="preserve">FinTech </t>
  </si>
  <si>
    <t>財金系</t>
  </si>
  <si>
    <t>劉大魁</t>
    <phoneticPr fontId="4" type="noConversion"/>
  </si>
  <si>
    <t>商務管理學院 學分學程</t>
    <phoneticPr fontId="4" type="noConversion"/>
  </si>
  <si>
    <t xml:space="preserve">區域商貿(108) </t>
    <phoneticPr fontId="4" type="noConversion"/>
  </si>
  <si>
    <t>國貿系</t>
  </si>
  <si>
    <t>林郁芬</t>
  </si>
  <si>
    <t xml:space="preserve">國際空勤服務 </t>
  </si>
  <si>
    <t>應英系</t>
  </si>
  <si>
    <t>關芳芳</t>
  </si>
  <si>
    <t>107級</t>
  </si>
  <si>
    <t>拉丁美洲商貿(108退場)</t>
    <phoneticPr fontId="4" type="noConversion"/>
  </si>
  <si>
    <t>東南亞商貿(108退場)</t>
    <phoneticPr fontId="4" type="noConversion"/>
  </si>
  <si>
    <t>日本商貿(108退場)</t>
    <phoneticPr fontId="4" type="noConversion"/>
  </si>
  <si>
    <t>應日系</t>
  </si>
  <si>
    <t>商貿外語學院 學分學程</t>
    <phoneticPr fontId="4" type="noConversion"/>
  </si>
  <si>
    <t>雲端行動應用實務</t>
  </si>
  <si>
    <t>資管系</t>
  </si>
  <si>
    <t>黃信博</t>
  </si>
  <si>
    <t>翻轉農業 明日餐桌</t>
  </si>
  <si>
    <t>林曉雯</t>
  </si>
  <si>
    <t>跨境電子商務</t>
  </si>
  <si>
    <t>蘇啟鴻</t>
  </si>
  <si>
    <t xml:space="preserve">物聯網科技與行銷 </t>
  </si>
  <si>
    <t>商管系</t>
  </si>
  <si>
    <t>陳明郁</t>
  </si>
  <si>
    <t>創業家能力(111退場)</t>
    <phoneticPr fontId="4" type="noConversion"/>
  </si>
  <si>
    <t>沈介文</t>
  </si>
  <si>
    <t>創新設計學院 學分學程</t>
    <phoneticPr fontId="4" type="noConversion"/>
  </si>
  <si>
    <t>全校學分學程</t>
  </si>
  <si>
    <r>
      <t>110 學年度各學院取證比率 KPI 為</t>
    </r>
    <r>
      <rPr>
        <sz val="12"/>
        <color rgb="FFFF0000"/>
        <rFont val="新細明體"/>
        <family val="1"/>
        <charset val="136"/>
      </rPr>
      <t xml:space="preserve"> </t>
    </r>
    <r>
      <rPr>
        <b/>
        <sz val="12"/>
        <color rgb="FFFF0000"/>
        <rFont val="新細明體"/>
        <family val="1"/>
        <charset val="136"/>
      </rPr>
      <t>80%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</si>
</sst>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 &quot;;[Red]&quot;(&quot;0&quot;)&quot;"/>
  </numFmts>
  <fonts count="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12"/>
      <color rgb="FFFF000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FF"/>
      </patternFill>
    </fill>
  </fills>
  <borders count="43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rgb="FFFF0000"/>
      </bottom>
      <diagonal/>
    </border>
    <border>
      <left/>
      <right/>
      <top style="thick">
        <color rgb="FFFF0000"/>
      </top>
      <bottom style="thin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rgb="FFFF0000"/>
      </left>
      <right/>
      <top style="thin">
        <color rgb="FFFF0000"/>
      </top>
      <bottom style="thick">
        <color rgb="FFFF0000"/>
      </bottom>
      <diagonal/>
    </border>
    <border>
      <left/>
      <right/>
      <top style="thin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n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ck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 style="thin">
        <color rgb="FFFF0000"/>
      </bottom>
      <diagonal/>
    </border>
    <border>
      <left/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ck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9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9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9" fontId="1" fillId="0" borderId="15" xfId="1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9" fontId="0" fillId="2" borderId="15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9" fontId="0" fillId="3" borderId="21" xfId="0" applyNumberFormat="1" applyFill="1" applyBorder="1" applyAlignment="1">
      <alignment horizontal="center" vertical="center"/>
    </xf>
    <xf numFmtId="0" fontId="0" fillId="0" borderId="22" xfId="0" applyBorder="1">
      <alignment vertical="center"/>
    </xf>
    <xf numFmtId="0" fontId="0" fillId="4" borderId="23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Fill="1" applyBorder="1" applyAlignment="1">
      <alignment horizontal="center" vertical="center"/>
    </xf>
    <xf numFmtId="176" fontId="0" fillId="2" borderId="10" xfId="0" applyNumberFormat="1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>
      <alignment vertical="center"/>
    </xf>
    <xf numFmtId="176" fontId="0" fillId="2" borderId="19" xfId="0" applyNumberFormat="1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left" vertical="center" wrapText="1"/>
    </xf>
    <xf numFmtId="0" fontId="0" fillId="2" borderId="29" xfId="0" applyFill="1" applyBorder="1" applyAlignment="1">
      <alignment horizontal="center" vertical="center" wrapText="1"/>
    </xf>
    <xf numFmtId="176" fontId="0" fillId="2" borderId="27" xfId="0" applyNumberFormat="1" applyFill="1" applyBorder="1" applyAlignment="1">
      <alignment horizontal="center" vertical="center"/>
    </xf>
    <xf numFmtId="176" fontId="0" fillId="2" borderId="30" xfId="0" applyNumberFormat="1" applyFill="1" applyBorder="1" applyAlignment="1">
      <alignment horizontal="center" vertical="center"/>
    </xf>
    <xf numFmtId="9" fontId="0" fillId="2" borderId="31" xfId="0" applyNumberFormat="1" applyFill="1" applyBorder="1" applyAlignment="1">
      <alignment horizontal="center" vertical="center"/>
    </xf>
    <xf numFmtId="9" fontId="0" fillId="2" borderId="12" xfId="0" applyNumberForma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left" vertical="center"/>
    </xf>
    <xf numFmtId="0" fontId="0" fillId="2" borderId="33" xfId="0" applyFill="1" applyBorder="1" applyAlignment="1">
      <alignment horizontal="center" vertical="center"/>
    </xf>
    <xf numFmtId="9" fontId="0" fillId="3" borderId="14" xfId="0" applyNumberFormat="1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9" fontId="0" fillId="0" borderId="35" xfId="0" applyNumberFormat="1" applyBorder="1" applyAlignment="1">
      <alignment horizontal="center" vertical="center" wrapText="1"/>
    </xf>
    <xf numFmtId="0" fontId="0" fillId="0" borderId="36" xfId="0" applyBorder="1">
      <alignment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 wrapText="1"/>
    </xf>
    <xf numFmtId="0" fontId="0" fillId="2" borderId="38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0" fillId="2" borderId="41" xfId="0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42" xfId="0" applyFill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2" borderId="42" xfId="0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0" borderId="40" xfId="0" applyBorder="1">
      <alignment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4"/>
  <sheetViews>
    <sheetView tabSelected="1" topLeftCell="A4" workbookViewId="0">
      <selection activeCell="K26" sqref="K26"/>
    </sheetView>
  </sheetViews>
  <sheetFormatPr defaultColWidth="17.875" defaultRowHeight="16.5" x14ac:dyDescent="0.25"/>
  <cols>
    <col min="1" max="1" width="17.875" customWidth="1"/>
    <col min="2" max="2" width="9" customWidth="1"/>
    <col min="3" max="3" width="44.375" style="1" customWidth="1"/>
    <col min="4" max="4" width="10.75" style="2" customWidth="1"/>
    <col min="5" max="5" width="8.125" style="2" customWidth="1"/>
    <col min="6" max="6" width="7.125" style="2" customWidth="1"/>
    <col min="7" max="7" width="6.875" style="2" customWidth="1"/>
    <col min="8" max="8" width="11.125" style="3" customWidth="1"/>
    <col min="9" max="9" width="17.875" customWidth="1"/>
    <col min="10" max="10" width="17" customWidth="1"/>
  </cols>
  <sheetData>
    <row r="1" spans="2:9" ht="17.25" thickBot="1" x14ac:dyDescent="0.3"/>
    <row r="2" spans="2:9" ht="18" thickTop="1" thickBot="1" x14ac:dyDescent="0.3">
      <c r="B2" s="4" t="s">
        <v>0</v>
      </c>
      <c r="C2" s="5"/>
      <c r="D2" s="5"/>
      <c r="E2" s="5"/>
      <c r="F2" s="5"/>
      <c r="G2" s="5"/>
      <c r="H2" s="5"/>
      <c r="I2" s="6"/>
    </row>
    <row r="3" spans="2:9" ht="18" thickTop="1" thickBot="1" x14ac:dyDescent="0.3">
      <c r="B3" s="7" t="s">
        <v>1</v>
      </c>
      <c r="C3" s="8" t="s">
        <v>2</v>
      </c>
      <c r="D3" s="9" t="s">
        <v>3</v>
      </c>
      <c r="E3" s="10" t="s">
        <v>4</v>
      </c>
      <c r="F3" s="11"/>
      <c r="G3" s="11"/>
      <c r="H3" s="12"/>
      <c r="I3" s="13" t="s">
        <v>5</v>
      </c>
    </row>
    <row r="4" spans="2:9" ht="23.25" customHeight="1" thickTop="1" x14ac:dyDescent="0.25">
      <c r="B4" s="7"/>
      <c r="C4" s="8"/>
      <c r="D4" s="9"/>
      <c r="E4" s="14" t="s">
        <v>6</v>
      </c>
      <c r="F4" s="15" t="s">
        <v>7</v>
      </c>
      <c r="G4" s="15" t="s">
        <v>8</v>
      </c>
      <c r="H4" s="16" t="s">
        <v>9</v>
      </c>
      <c r="I4" s="17"/>
    </row>
    <row r="5" spans="2:9" ht="23.25" customHeight="1" x14ac:dyDescent="0.25">
      <c r="B5" s="18">
        <v>1</v>
      </c>
      <c r="C5" s="19" t="s">
        <v>10</v>
      </c>
      <c r="D5" s="20" t="s">
        <v>11</v>
      </c>
      <c r="E5" s="18">
        <v>7</v>
      </c>
      <c r="F5" s="21">
        <v>24</v>
      </c>
      <c r="G5" s="21">
        <f>E5+F5</f>
        <v>31</v>
      </c>
      <c r="H5" s="22">
        <f>F5/G5</f>
        <v>0.77419354838709675</v>
      </c>
      <c r="I5" s="23" t="s">
        <v>12</v>
      </c>
    </row>
    <row r="6" spans="2:9" ht="23.25" customHeight="1" x14ac:dyDescent="0.25">
      <c r="B6" s="18">
        <v>2</v>
      </c>
      <c r="C6" s="19" t="s">
        <v>13</v>
      </c>
      <c r="D6" s="20" t="s">
        <v>14</v>
      </c>
      <c r="E6" s="18">
        <v>1</v>
      </c>
      <c r="F6" s="21">
        <v>9</v>
      </c>
      <c r="G6" s="21">
        <f>E6+F6</f>
        <v>10</v>
      </c>
      <c r="H6" s="24">
        <f>F6/G6</f>
        <v>0.9</v>
      </c>
      <c r="I6" s="23" t="s">
        <v>15</v>
      </c>
    </row>
    <row r="7" spans="2:9" ht="23.25" customHeight="1" x14ac:dyDescent="0.25">
      <c r="B7" s="18">
        <v>3</v>
      </c>
      <c r="C7" s="19" t="s">
        <v>16</v>
      </c>
      <c r="D7" s="20" t="s">
        <v>11</v>
      </c>
      <c r="E7" s="18">
        <v>6</v>
      </c>
      <c r="F7" s="21">
        <v>39</v>
      </c>
      <c r="G7" s="21">
        <f>E7+F7</f>
        <v>45</v>
      </c>
      <c r="H7" s="24">
        <f>F7/G7</f>
        <v>0.8666666666666667</v>
      </c>
      <c r="I7" s="23" t="s">
        <v>17</v>
      </c>
    </row>
    <row r="8" spans="2:9" ht="23.25" customHeight="1" x14ac:dyDescent="0.25">
      <c r="B8" s="18">
        <v>4</v>
      </c>
      <c r="C8" s="19" t="s">
        <v>18</v>
      </c>
      <c r="D8" s="20" t="s">
        <v>19</v>
      </c>
      <c r="E8" s="18">
        <v>18</v>
      </c>
      <c r="F8" s="21">
        <v>22</v>
      </c>
      <c r="G8" s="21">
        <f>E8+F8</f>
        <v>40</v>
      </c>
      <c r="H8" s="24">
        <f>F8/G8</f>
        <v>0.55000000000000004</v>
      </c>
      <c r="I8" s="23" t="s">
        <v>20</v>
      </c>
    </row>
    <row r="9" spans="2:9" ht="17.25" thickBot="1" x14ac:dyDescent="0.3">
      <c r="B9" s="25"/>
      <c r="C9" s="26" t="s">
        <v>21</v>
      </c>
      <c r="D9" s="27"/>
      <c r="E9" s="28">
        <f>E5+E6+E7+E8</f>
        <v>32</v>
      </c>
      <c r="F9" s="29">
        <f>F5+F6+F7+F8</f>
        <v>94</v>
      </c>
      <c r="G9" s="29">
        <f>G5+G6+G7+G8</f>
        <v>126</v>
      </c>
      <c r="H9" s="30">
        <f>F9/G9</f>
        <v>0.74603174603174605</v>
      </c>
      <c r="I9" s="31"/>
    </row>
    <row r="10" spans="2:9" ht="18" thickTop="1" thickBot="1" x14ac:dyDescent="0.3">
      <c r="B10" s="32"/>
      <c r="C10" s="32"/>
      <c r="D10" s="32"/>
      <c r="E10" s="33"/>
      <c r="F10" s="33"/>
      <c r="G10" s="33"/>
      <c r="H10" s="33"/>
      <c r="I10" s="34"/>
    </row>
    <row r="11" spans="2:9" ht="18" thickTop="1" thickBot="1" x14ac:dyDescent="0.3">
      <c r="B11" s="35" t="s">
        <v>1</v>
      </c>
      <c r="C11" s="36" t="s">
        <v>2</v>
      </c>
      <c r="D11" s="37" t="s">
        <v>3</v>
      </c>
      <c r="E11" s="10" t="s">
        <v>4</v>
      </c>
      <c r="F11" s="11"/>
      <c r="G11" s="11"/>
      <c r="H11" s="12"/>
      <c r="I11" s="13" t="s">
        <v>5</v>
      </c>
    </row>
    <row r="12" spans="2:9" ht="23.25" customHeight="1" thickTop="1" x14ac:dyDescent="0.25">
      <c r="B12" s="7"/>
      <c r="C12" s="8"/>
      <c r="D12" s="9"/>
      <c r="E12" s="14" t="s">
        <v>6</v>
      </c>
      <c r="F12" s="15" t="s">
        <v>7</v>
      </c>
      <c r="G12" s="15" t="s">
        <v>8</v>
      </c>
      <c r="H12" s="16" t="s">
        <v>9</v>
      </c>
      <c r="I12" s="17"/>
    </row>
    <row r="13" spans="2:9" ht="23.25" customHeight="1" x14ac:dyDescent="0.25">
      <c r="B13" s="18">
        <v>5</v>
      </c>
      <c r="C13" s="19" t="s">
        <v>22</v>
      </c>
      <c r="D13" s="20" t="s">
        <v>23</v>
      </c>
      <c r="E13" s="38">
        <v>5</v>
      </c>
      <c r="F13" s="39">
        <v>56</v>
      </c>
      <c r="G13" s="39">
        <f>E13+F13</f>
        <v>61</v>
      </c>
      <c r="H13" s="24">
        <f>F13/G13</f>
        <v>0.91803278688524592</v>
      </c>
      <c r="I13" s="40" t="s">
        <v>24</v>
      </c>
    </row>
    <row r="14" spans="2:9" ht="23.25" customHeight="1" x14ac:dyDescent="0.25">
      <c r="B14" s="18">
        <v>6</v>
      </c>
      <c r="C14" s="19" t="s">
        <v>25</v>
      </c>
      <c r="D14" s="20" t="s">
        <v>26</v>
      </c>
      <c r="E14" s="38">
        <v>42</v>
      </c>
      <c r="F14" s="39">
        <v>41</v>
      </c>
      <c r="G14" s="39">
        <f>E14+F14</f>
        <v>83</v>
      </c>
      <c r="H14" s="24">
        <f>F14/G14</f>
        <v>0.49397590361445781</v>
      </c>
      <c r="I14" s="23" t="s">
        <v>27</v>
      </c>
    </row>
    <row r="15" spans="2:9" ht="23.25" customHeight="1" x14ac:dyDescent="0.25">
      <c r="B15" s="18" t="s">
        <v>28</v>
      </c>
      <c r="C15" s="19" t="s">
        <v>29</v>
      </c>
      <c r="D15" s="20" t="s">
        <v>23</v>
      </c>
      <c r="E15" s="38">
        <v>2</v>
      </c>
      <c r="F15" s="39">
        <v>4</v>
      </c>
      <c r="G15" s="39">
        <f>E15+F15</f>
        <v>6</v>
      </c>
      <c r="H15" s="24">
        <f>F15/G15</f>
        <v>0.66666666666666663</v>
      </c>
      <c r="I15" s="31"/>
    </row>
    <row r="16" spans="2:9" ht="23.25" customHeight="1" x14ac:dyDescent="0.25">
      <c r="B16" s="18" t="s">
        <v>28</v>
      </c>
      <c r="C16" s="19" t="s">
        <v>30</v>
      </c>
      <c r="D16" s="20" t="s">
        <v>23</v>
      </c>
      <c r="E16" s="38">
        <v>0</v>
      </c>
      <c r="F16" s="39">
        <v>4</v>
      </c>
      <c r="G16" s="39">
        <f>E16+F16</f>
        <v>4</v>
      </c>
      <c r="H16" s="24">
        <f t="shared" ref="H16:H18" si="0">F16/G16</f>
        <v>1</v>
      </c>
      <c r="I16" s="41"/>
    </row>
    <row r="17" spans="2:9" ht="23.25" customHeight="1" x14ac:dyDescent="0.25">
      <c r="B17" s="18" t="s">
        <v>28</v>
      </c>
      <c r="C17" s="19" t="s">
        <v>31</v>
      </c>
      <c r="D17" s="20" t="s">
        <v>32</v>
      </c>
      <c r="E17" s="38">
        <v>0</v>
      </c>
      <c r="F17" s="39">
        <v>2</v>
      </c>
      <c r="G17" s="39">
        <f>E17+F17</f>
        <v>2</v>
      </c>
      <c r="H17" s="24">
        <f t="shared" si="0"/>
        <v>1</v>
      </c>
      <c r="I17" s="41"/>
    </row>
    <row r="18" spans="2:9" ht="17.25" thickBot="1" x14ac:dyDescent="0.3">
      <c r="B18" s="25"/>
      <c r="C18" s="26" t="s">
        <v>33</v>
      </c>
      <c r="D18" s="27"/>
      <c r="E18" s="42">
        <f>E13+E14+E15+E16+E17</f>
        <v>49</v>
      </c>
      <c r="F18" s="43">
        <f t="shared" ref="F18:G18" si="1">F13+F14+F15+F16+F17</f>
        <v>107</v>
      </c>
      <c r="G18" s="43">
        <f t="shared" si="1"/>
        <v>156</v>
      </c>
      <c r="H18" s="30">
        <f t="shared" si="0"/>
        <v>0.6858974358974359</v>
      </c>
      <c r="I18" s="74"/>
    </row>
    <row r="19" spans="2:9" ht="18" thickTop="1" thickBot="1" x14ac:dyDescent="0.3">
      <c r="B19" s="32"/>
      <c r="C19" s="44"/>
      <c r="D19" s="44"/>
      <c r="E19" s="44"/>
      <c r="F19" s="44"/>
      <c r="G19" s="44"/>
      <c r="H19" s="44"/>
      <c r="I19" s="44"/>
    </row>
    <row r="20" spans="2:9" ht="18" thickTop="1" thickBot="1" x14ac:dyDescent="0.3">
      <c r="B20" s="35" t="s">
        <v>1</v>
      </c>
      <c r="C20" s="36" t="s">
        <v>2</v>
      </c>
      <c r="D20" s="37" t="s">
        <v>3</v>
      </c>
      <c r="E20" s="10" t="s">
        <v>4</v>
      </c>
      <c r="F20" s="11"/>
      <c r="G20" s="11"/>
      <c r="H20" s="12"/>
      <c r="I20" s="13" t="s">
        <v>5</v>
      </c>
    </row>
    <row r="21" spans="2:9" ht="23.25" customHeight="1" thickTop="1" x14ac:dyDescent="0.25">
      <c r="B21" s="7"/>
      <c r="C21" s="8"/>
      <c r="D21" s="9"/>
      <c r="E21" s="14" t="s">
        <v>6</v>
      </c>
      <c r="F21" s="15" t="s">
        <v>7</v>
      </c>
      <c r="G21" s="15" t="s">
        <v>8</v>
      </c>
      <c r="H21" s="16" t="s">
        <v>9</v>
      </c>
      <c r="I21" s="17"/>
    </row>
    <row r="22" spans="2:9" ht="22.5" customHeight="1" x14ac:dyDescent="0.25">
      <c r="B22" s="45">
        <v>7</v>
      </c>
      <c r="C22" s="46" t="s">
        <v>34</v>
      </c>
      <c r="D22" s="47" t="s">
        <v>35</v>
      </c>
      <c r="E22" s="48">
        <v>18</v>
      </c>
      <c r="F22" s="49">
        <v>103</v>
      </c>
      <c r="G22" s="49">
        <f>E22+F22</f>
        <v>121</v>
      </c>
      <c r="H22" s="50">
        <f>F22/G22</f>
        <v>0.85123966942148765</v>
      </c>
      <c r="I22" s="23" t="s">
        <v>36</v>
      </c>
    </row>
    <row r="23" spans="2:9" ht="23.25" customHeight="1" x14ac:dyDescent="0.25">
      <c r="B23" s="18">
        <v>8</v>
      </c>
      <c r="C23" s="19" t="s">
        <v>37</v>
      </c>
      <c r="D23" s="20" t="s">
        <v>35</v>
      </c>
      <c r="E23" s="38">
        <v>0</v>
      </c>
      <c r="F23" s="39">
        <v>16</v>
      </c>
      <c r="G23" s="39">
        <f>E23+F23</f>
        <v>16</v>
      </c>
      <c r="H23" s="51">
        <f>F23/G23</f>
        <v>1</v>
      </c>
      <c r="I23" s="23" t="s">
        <v>38</v>
      </c>
    </row>
    <row r="24" spans="2:9" ht="23.25" customHeight="1" x14ac:dyDescent="0.25">
      <c r="B24" s="18">
        <v>9</v>
      </c>
      <c r="C24" s="19" t="s">
        <v>39</v>
      </c>
      <c r="D24" s="20" t="s">
        <v>35</v>
      </c>
      <c r="E24" s="38">
        <v>5</v>
      </c>
      <c r="F24" s="39">
        <v>24</v>
      </c>
      <c r="G24" s="39">
        <f>E24+F24</f>
        <v>29</v>
      </c>
      <c r="H24" s="51">
        <f>F24/G24</f>
        <v>0.82758620689655171</v>
      </c>
      <c r="I24" s="23" t="s">
        <v>40</v>
      </c>
    </row>
    <row r="25" spans="2:9" ht="23.25" customHeight="1" x14ac:dyDescent="0.25">
      <c r="B25" s="18">
        <v>10</v>
      </c>
      <c r="C25" s="19" t="s">
        <v>41</v>
      </c>
      <c r="D25" s="20" t="s">
        <v>42</v>
      </c>
      <c r="E25" s="38">
        <v>25</v>
      </c>
      <c r="F25" s="39">
        <v>14</v>
      </c>
      <c r="G25" s="39">
        <f>E25+F25</f>
        <v>39</v>
      </c>
      <c r="H25" s="51">
        <f>F25/G25</f>
        <v>0.35897435897435898</v>
      </c>
      <c r="I25" s="23" t="s">
        <v>43</v>
      </c>
    </row>
    <row r="26" spans="2:9" ht="23.25" customHeight="1" x14ac:dyDescent="0.25">
      <c r="B26" s="18">
        <v>11</v>
      </c>
      <c r="C26" s="19" t="s">
        <v>44</v>
      </c>
      <c r="D26" s="20" t="s">
        <v>42</v>
      </c>
      <c r="E26" s="38">
        <v>1</v>
      </c>
      <c r="F26" s="39">
        <v>44</v>
      </c>
      <c r="G26" s="39">
        <f>E26+F26</f>
        <v>45</v>
      </c>
      <c r="H26" s="51">
        <f>F26/G26</f>
        <v>0.97777777777777775</v>
      </c>
      <c r="I26" s="23" t="s">
        <v>45</v>
      </c>
    </row>
    <row r="27" spans="2:9" ht="17.25" thickBot="1" x14ac:dyDescent="0.3">
      <c r="B27" s="52"/>
      <c r="C27" s="53" t="s">
        <v>46</v>
      </c>
      <c r="D27" s="54"/>
      <c r="E27" s="38">
        <f>E22+E23+E24+E25+E26</f>
        <v>49</v>
      </c>
      <c r="F27" s="39">
        <f>F22+F23+F24+F25+F26</f>
        <v>201</v>
      </c>
      <c r="G27" s="39">
        <f>G22+G23+G24+G25+G26</f>
        <v>250</v>
      </c>
      <c r="H27" s="55">
        <f>F27/G27</f>
        <v>0.80400000000000005</v>
      </c>
      <c r="I27" s="41"/>
    </row>
    <row r="28" spans="2:9" ht="18" thickTop="1" thickBot="1" x14ac:dyDescent="0.3">
      <c r="B28" s="56"/>
      <c r="C28" s="56"/>
      <c r="D28" s="56"/>
      <c r="E28" s="56"/>
      <c r="F28" s="56"/>
      <c r="G28" s="56"/>
      <c r="H28" s="56"/>
      <c r="I28" s="56"/>
    </row>
    <row r="29" spans="2:9" ht="18" thickTop="1" thickBot="1" x14ac:dyDescent="0.3">
      <c r="B29" s="57"/>
      <c r="C29" s="58"/>
      <c r="D29" s="59"/>
      <c r="E29" s="10" t="s">
        <v>4</v>
      </c>
      <c r="F29" s="11"/>
      <c r="G29" s="11"/>
      <c r="H29" s="60"/>
      <c r="I29" s="61"/>
    </row>
    <row r="30" spans="2:9" ht="23.25" customHeight="1" thickTop="1" x14ac:dyDescent="0.25">
      <c r="B30" s="62"/>
      <c r="C30" s="63"/>
      <c r="D30" s="64"/>
      <c r="E30" s="14" t="s">
        <v>6</v>
      </c>
      <c r="F30" s="15" t="s">
        <v>7</v>
      </c>
      <c r="G30" s="15" t="s">
        <v>8</v>
      </c>
      <c r="H30" s="65" t="s">
        <v>9</v>
      </c>
    </row>
    <row r="31" spans="2:9" ht="23.25" customHeight="1" x14ac:dyDescent="0.25">
      <c r="B31" s="62"/>
      <c r="C31" s="66" t="s">
        <v>47</v>
      </c>
      <c r="D31" s="64"/>
      <c r="E31" s="38">
        <f>E9+E18+E27</f>
        <v>130</v>
      </c>
      <c r="F31" s="39">
        <f>F9+F18+F27</f>
        <v>402</v>
      </c>
      <c r="G31" s="39">
        <f>E31+F31</f>
        <v>532</v>
      </c>
      <c r="H31" s="24">
        <f>F31/G31</f>
        <v>0.75563909774436089</v>
      </c>
    </row>
    <row r="32" spans="2:9" ht="17.25" thickBot="1" x14ac:dyDescent="0.3">
      <c r="B32" s="67" t="s">
        <v>48</v>
      </c>
      <c r="C32" s="67"/>
      <c r="D32" s="67"/>
      <c r="E32" s="67"/>
      <c r="F32" s="67"/>
      <c r="G32" s="67"/>
      <c r="H32" s="67"/>
    </row>
    <row r="33" spans="3:4" ht="23.25" customHeight="1" thickTop="1" x14ac:dyDescent="0.25">
      <c r="C33" s="68"/>
      <c r="D33" s="69"/>
    </row>
    <row r="34" spans="3:4" ht="23.25" customHeight="1" x14ac:dyDescent="0.25">
      <c r="C34" s="70"/>
      <c r="D34" s="69"/>
    </row>
    <row r="35" spans="3:4" ht="23.25" customHeight="1" x14ac:dyDescent="0.25">
      <c r="C35" s="71"/>
    </row>
    <row r="36" spans="3:4" ht="23.25" customHeight="1" x14ac:dyDescent="0.25">
      <c r="C36" s="71"/>
    </row>
    <row r="37" spans="3:4" ht="23.25" customHeight="1" x14ac:dyDescent="0.25">
      <c r="C37" s="71"/>
    </row>
    <row r="38" spans="3:4" ht="23.25" customHeight="1" x14ac:dyDescent="0.25">
      <c r="C38" s="72"/>
      <c r="D38" s="73"/>
    </row>
    <row r="39" spans="3:4" ht="23.25" customHeight="1" x14ac:dyDescent="0.25">
      <c r="C39" s="71"/>
    </row>
    <row r="40" spans="3:4" ht="23.25" customHeight="1" x14ac:dyDescent="0.25">
      <c r="C40" s="71"/>
    </row>
    <row r="41" spans="3:4" ht="23.25" customHeight="1" x14ac:dyDescent="0.25">
      <c r="C41" s="70"/>
      <c r="D41" s="69"/>
    </row>
    <row r="42" spans="3:4" ht="23.25" customHeight="1" x14ac:dyDescent="0.25">
      <c r="C42" s="70"/>
      <c r="D42" s="69"/>
    </row>
    <row r="43" spans="3:4" ht="23.25" customHeight="1" x14ac:dyDescent="0.25">
      <c r="C43" s="71"/>
    </row>
    <row r="44" spans="3:4" ht="23.25" customHeight="1" x14ac:dyDescent="0.25">
      <c r="C44" s="71"/>
    </row>
  </sheetData>
  <mergeCells count="16">
    <mergeCell ref="B32:H32"/>
    <mergeCell ref="C19:I19"/>
    <mergeCell ref="B20:B21"/>
    <mergeCell ref="C20:C21"/>
    <mergeCell ref="D20:D21"/>
    <mergeCell ref="I20:I21"/>
    <mergeCell ref="B28:I28"/>
    <mergeCell ref="B2:I2"/>
    <mergeCell ref="B3:B4"/>
    <mergeCell ref="C3:C4"/>
    <mergeCell ref="D3:D4"/>
    <mergeCell ref="I3:I4"/>
    <mergeCell ref="B11:B12"/>
    <mergeCell ref="C11:C12"/>
    <mergeCell ref="D11:D12"/>
    <mergeCell ref="I11:I1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2022-06-29T02:00:53Z</dcterms:created>
  <dcterms:modified xsi:type="dcterms:W3CDTF">2022-06-29T02:03:08Z</dcterms:modified>
</cp:coreProperties>
</file>