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109 學年度" sheetId="10" r:id="rId1"/>
    <sheet name="1092" sheetId="9" r:id="rId2"/>
    <sheet name="就業學程" sheetId="11" r:id="rId3"/>
  </sheets>
  <calcPr calcId="162913"/>
</workbook>
</file>

<file path=xl/calcChain.xml><?xml version="1.0" encoding="utf-8"?>
<calcChain xmlns="http://schemas.openxmlformats.org/spreadsheetml/2006/main">
  <c r="G8" i="11" l="1"/>
  <c r="F8" i="11"/>
  <c r="F9" i="11" s="1"/>
  <c r="J47" i="10" l="1"/>
  <c r="I47" i="10"/>
  <c r="I48" i="10" s="1"/>
  <c r="H47" i="10"/>
  <c r="G47" i="10"/>
  <c r="G48" i="10" s="1"/>
  <c r="M46" i="10"/>
  <c r="L46" i="10"/>
  <c r="K46" i="10"/>
  <c r="L43" i="10"/>
  <c r="K43" i="10"/>
  <c r="L39" i="10"/>
  <c r="K39" i="10"/>
  <c r="M34" i="10"/>
  <c r="L34" i="10"/>
  <c r="K34" i="10"/>
  <c r="L30" i="10"/>
  <c r="K30" i="10"/>
  <c r="L26" i="10"/>
  <c r="K26" i="10"/>
  <c r="M21" i="10"/>
  <c r="L18" i="10"/>
  <c r="K18" i="10"/>
  <c r="L14" i="10"/>
  <c r="K14" i="10"/>
  <c r="L11" i="10"/>
  <c r="K11" i="10"/>
  <c r="L7" i="10"/>
  <c r="K7" i="10"/>
  <c r="N46" i="10" l="1"/>
  <c r="N48" i="10" s="1"/>
  <c r="L47" i="10"/>
  <c r="L50" i="10" s="1"/>
  <c r="L51" i="10" s="1"/>
  <c r="N21" i="10"/>
  <c r="N23" i="10" s="1"/>
  <c r="O34" i="10"/>
  <c r="O36" i="10" s="1"/>
  <c r="O21" i="10"/>
  <c r="O23" i="10" s="1"/>
  <c r="P23" i="10" s="1"/>
  <c r="N34" i="10"/>
  <c r="N36" i="10" s="1"/>
  <c r="O46" i="10"/>
  <c r="O48" i="10" s="1"/>
  <c r="K47" i="10"/>
  <c r="K50" i="10" s="1"/>
  <c r="K48" i="9"/>
  <c r="K47" i="9"/>
  <c r="L47" i="9"/>
  <c r="P46" i="9"/>
  <c r="O46" i="9"/>
  <c r="N46" i="9"/>
  <c r="M46" i="9"/>
  <c r="L46" i="9"/>
  <c r="K46" i="9"/>
  <c r="L43" i="9"/>
  <c r="K43" i="9"/>
  <c r="L39" i="9"/>
  <c r="K39" i="9"/>
  <c r="M34" i="9"/>
  <c r="L34" i="9"/>
  <c r="K34" i="9"/>
  <c r="L30" i="9"/>
  <c r="O34" i="9" s="1"/>
  <c r="K30" i="9"/>
  <c r="L26" i="9"/>
  <c r="K26" i="9"/>
  <c r="M21" i="9"/>
  <c r="L18" i="9"/>
  <c r="K18" i="9"/>
  <c r="L14" i="9"/>
  <c r="K14" i="9"/>
  <c r="L11" i="9"/>
  <c r="K11" i="9"/>
  <c r="L7" i="9"/>
  <c r="K7" i="9"/>
  <c r="J47" i="9"/>
  <c r="I47" i="9"/>
  <c r="H47" i="9"/>
  <c r="G47" i="9"/>
  <c r="P48" i="10" l="1"/>
  <c r="P46" i="10"/>
  <c r="P21" i="10"/>
  <c r="P36" i="10"/>
  <c r="P34" i="10"/>
  <c r="K48" i="10"/>
  <c r="N34" i="9"/>
  <c r="P34" i="9"/>
  <c r="N21" i="9"/>
  <c r="O21" i="9"/>
  <c r="I48" i="9"/>
  <c r="G48" i="9"/>
  <c r="P21" i="9" l="1"/>
</calcChain>
</file>

<file path=xl/sharedStrings.xml><?xml version="1.0" encoding="utf-8"?>
<sst xmlns="http://schemas.openxmlformats.org/spreadsheetml/2006/main" count="587" uniqueCount="65">
  <si>
    <t>學年</t>
  </si>
  <si>
    <t>學期</t>
  </si>
  <si>
    <t>學院</t>
  </si>
  <si>
    <t>系(科、所、院)</t>
  </si>
  <si>
    <t>學制</t>
  </si>
  <si>
    <t>年級</t>
  </si>
  <si>
    <t>修學分學程</t>
  </si>
  <si>
    <t>修畢學分學程</t>
  </si>
  <si>
    <t>(106學年度下學期起新增)</t>
  </si>
  <si>
    <t>男</t>
  </si>
  <si>
    <t>女</t>
  </si>
  <si>
    <t>109</t>
  </si>
  <si>
    <t>下</t>
  </si>
  <si>
    <t>商務管理學院</t>
  </si>
  <si>
    <t>企業管理系</t>
  </si>
  <si>
    <t>四技(日)</t>
  </si>
  <si>
    <t>第1年</t>
  </si>
  <si>
    <t>第2年</t>
  </si>
  <si>
    <t>第3年</t>
  </si>
  <si>
    <t>第4年</t>
  </si>
  <si>
    <t>財務金融系</t>
  </si>
  <si>
    <t>二技(日)</t>
  </si>
  <si>
    <t>會計資訊系</t>
  </si>
  <si>
    <t>行銷與流通管理系</t>
  </si>
  <si>
    <t>休閒遊憩管理系</t>
  </si>
  <si>
    <t>商貿外語學院</t>
  </si>
  <si>
    <t>國際貿易系</t>
  </si>
  <si>
    <t>應用英語系</t>
  </si>
  <si>
    <t>應用日語系</t>
  </si>
  <si>
    <t>創新設計學院</t>
  </si>
  <si>
    <t>資訊管理系</t>
  </si>
  <si>
    <t>商務科技管理系</t>
  </si>
  <si>
    <t>多媒體設計系</t>
  </si>
  <si>
    <t>修讀</t>
    <phoneticPr fontId="19" type="noConversion"/>
  </si>
  <si>
    <t>應屆</t>
    <phoneticPr fontId="19" type="noConversion"/>
  </si>
  <si>
    <t>修畢</t>
    <phoneticPr fontId="19" type="noConversion"/>
  </si>
  <si>
    <t>學院</t>
    <phoneticPr fontId="19" type="noConversion"/>
  </si>
  <si>
    <t>應屆修讀</t>
    <phoneticPr fontId="19" type="noConversion"/>
  </si>
  <si>
    <t>應屆修畢</t>
    <phoneticPr fontId="19" type="noConversion"/>
  </si>
  <si>
    <t>取證率</t>
    <phoneticPr fontId="19" type="noConversion"/>
  </si>
  <si>
    <t>學年度</t>
    <phoneticPr fontId="19" type="noConversion"/>
  </si>
  <si>
    <t>系別</t>
  </si>
  <si>
    <t>學制</t>
    <phoneticPr fontId="19" type="noConversion"/>
  </si>
  <si>
    <t>日四技</t>
    <phoneticPr fontId="19" type="noConversion"/>
  </si>
  <si>
    <t>智慧零售人才培訓學程</t>
  </si>
  <si>
    <t>日四技</t>
    <phoneticPr fontId="19" type="noConversion"/>
  </si>
  <si>
    <t>理財規劃人員學程</t>
    <phoneticPr fontId="19" type="noConversion"/>
  </si>
  <si>
    <t>日二技</t>
    <phoneticPr fontId="19" type="noConversion"/>
  </si>
  <si>
    <t>電子商務與數位行銷人才培育學程</t>
  </si>
  <si>
    <t>數位貿易與行銷人才培育學程</t>
  </si>
  <si>
    <t>日四技</t>
    <phoneticPr fontId="19" type="noConversion"/>
  </si>
  <si>
    <t>人工智慧物聯網創業學程</t>
    <phoneticPr fontId="19" type="noConversion"/>
  </si>
  <si>
    <t>學年度</t>
  </si>
  <si>
    <t>校際選課人次</t>
  </si>
  <si>
    <t>輔系人次</t>
  </si>
  <si>
    <t>雙主修人次</t>
  </si>
  <si>
    <t>學分學程人次</t>
  </si>
  <si>
    <t>修畢學分學程人次</t>
  </si>
  <si>
    <t>--</t>
  </si>
  <si>
    <t>上</t>
  </si>
  <si>
    <t>合計</t>
  </si>
  <si>
    <t>人數</t>
  </si>
  <si>
    <t>取證率</t>
  </si>
  <si>
    <t>1.修讀人數 = 修讀人數 + 修畢人數 + 就業學程人數</t>
  </si>
  <si>
    <t>2.取證率 = 應屆修畢人數 / 應屆修讀人數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</si>
</sst>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name val="細明體"/>
      <family val="3"/>
      <charset val="136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細明體"/>
      <family val="3"/>
      <charset val="136"/>
    </font>
    <font>
      <sz val="12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35" borderId="21" xfId="0" applyFill="1" applyBorder="1">
      <alignment vertical="center"/>
    </xf>
    <xf numFmtId="9" fontId="0" fillId="35" borderId="21" xfId="42" applyFont="1" applyFill="1" applyBorder="1">
      <alignment vertical="center"/>
    </xf>
    <xf numFmtId="9" fontId="0" fillId="35" borderId="10" xfId="42" applyFont="1" applyFill="1" applyBorder="1">
      <alignment vertical="center"/>
    </xf>
    <xf numFmtId="0" fontId="0" fillId="36" borderId="21" xfId="0" applyFill="1" applyBorder="1">
      <alignment vertical="center"/>
    </xf>
    <xf numFmtId="9" fontId="0" fillId="36" borderId="21" xfId="42" applyFont="1" applyFill="1" applyBorder="1">
      <alignment vertical="center"/>
    </xf>
    <xf numFmtId="0" fontId="20" fillId="36" borderId="10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43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0" fillId="35" borderId="22" xfId="0" applyFill="1" applyBorder="1">
      <alignment vertical="center"/>
    </xf>
    <xf numFmtId="0" fontId="0" fillId="0" borderId="10" xfId="0" applyBorder="1">
      <alignment vertical="center"/>
    </xf>
    <xf numFmtId="0" fontId="29" fillId="38" borderId="23" xfId="0" applyFont="1" applyFill="1" applyBorder="1" applyAlignment="1">
      <alignment horizontal="center" vertical="center" wrapText="1"/>
    </xf>
    <xf numFmtId="0" fontId="29" fillId="38" borderId="24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right" vertical="center" wrapText="1"/>
    </xf>
    <xf numFmtId="0" fontId="31" fillId="34" borderId="26" xfId="0" applyFont="1" applyFill="1" applyBorder="1" applyAlignment="1">
      <alignment horizontal="right" vertical="center" wrapText="1"/>
    </xf>
    <xf numFmtId="0" fontId="30" fillId="34" borderId="26" xfId="0" applyFont="1" applyFill="1" applyBorder="1" applyAlignment="1">
      <alignment horizontal="right" vertical="center" wrapText="1"/>
    </xf>
    <xf numFmtId="3" fontId="30" fillId="34" borderId="26" xfId="0" applyNumberFormat="1" applyFont="1" applyFill="1" applyBorder="1" applyAlignment="1">
      <alignment horizontal="right" vertical="center" wrapText="1"/>
    </xf>
    <xf numFmtId="0" fontId="30" fillId="36" borderId="25" xfId="0" applyFont="1" applyFill="1" applyBorder="1" applyAlignment="1">
      <alignment horizontal="right" vertical="center" wrapText="1"/>
    </xf>
    <xf numFmtId="0" fontId="31" fillId="36" borderId="26" xfId="0" applyFont="1" applyFill="1" applyBorder="1" applyAlignment="1">
      <alignment horizontal="right" vertical="center" wrapText="1"/>
    </xf>
    <xf numFmtId="0" fontId="30" fillId="36" borderId="26" xfId="0" applyFont="1" applyFill="1" applyBorder="1" applyAlignment="1">
      <alignment horizontal="right" vertical="center" wrapText="1"/>
    </xf>
    <xf numFmtId="3" fontId="30" fillId="36" borderId="26" xfId="0" applyNumberFormat="1" applyFont="1" applyFill="1" applyBorder="1" applyAlignment="1">
      <alignment horizontal="right" vertical="center" wrapText="1"/>
    </xf>
    <xf numFmtId="0" fontId="30" fillId="39" borderId="25" xfId="0" applyFont="1" applyFill="1" applyBorder="1" applyAlignment="1">
      <alignment horizontal="right" vertical="center" wrapText="1"/>
    </xf>
    <xf numFmtId="0" fontId="31" fillId="39" borderId="26" xfId="0" applyFont="1" applyFill="1" applyBorder="1" applyAlignment="1">
      <alignment horizontal="right" vertical="center" wrapText="1"/>
    </xf>
    <xf numFmtId="0" fontId="30" fillId="39" borderId="26" xfId="0" applyFont="1" applyFill="1" applyBorder="1" applyAlignment="1">
      <alignment horizontal="right" vertical="center" wrapText="1"/>
    </xf>
    <xf numFmtId="3" fontId="30" fillId="39" borderId="26" xfId="0" applyNumberFormat="1" applyFont="1" applyFill="1" applyBorder="1" applyAlignment="1">
      <alignment horizontal="right" vertical="center" wrapText="1"/>
    </xf>
    <xf numFmtId="0" fontId="32" fillId="40" borderId="31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center" vertical="center" wrapText="1"/>
    </xf>
    <xf numFmtId="9" fontId="33" fillId="0" borderId="31" xfId="0" applyNumberFormat="1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39" borderId="30" xfId="0" applyFont="1" applyFill="1" applyBorder="1" applyAlignment="1">
      <alignment horizontal="center" vertical="center" wrapText="1"/>
    </xf>
    <xf numFmtId="3" fontId="33" fillId="39" borderId="31" xfId="0" applyNumberFormat="1" applyFont="1" applyFill="1" applyBorder="1" applyAlignment="1">
      <alignment horizontal="center" vertical="center" wrapText="1"/>
    </xf>
    <xf numFmtId="9" fontId="33" fillId="39" borderId="31" xfId="0" applyNumberFormat="1" applyFont="1" applyFill="1" applyBorder="1" applyAlignment="1">
      <alignment horizontal="center" vertical="center" wrapText="1"/>
    </xf>
    <xf numFmtId="0" fontId="33" fillId="39" borderId="31" xfId="0" applyFont="1" applyFill="1" applyBorder="1" applyAlignment="1">
      <alignment horizontal="center" vertical="center" wrapText="1"/>
    </xf>
    <xf numFmtId="9" fontId="20" fillId="35" borderId="10" xfId="42" applyFont="1" applyFill="1" applyBorder="1" applyAlignment="1">
      <alignment horizontal="center" vertical="center"/>
    </xf>
    <xf numFmtId="0" fontId="32" fillId="40" borderId="27" xfId="0" applyFont="1" applyFill="1" applyBorder="1" applyAlignment="1">
      <alignment horizontal="center" vertical="center" wrapText="1"/>
    </xf>
    <xf numFmtId="0" fontId="32" fillId="40" borderId="30" xfId="0" applyFont="1" applyFill="1" applyBorder="1" applyAlignment="1">
      <alignment horizontal="center" vertical="center" wrapText="1"/>
    </xf>
    <xf numFmtId="0" fontId="32" fillId="40" borderId="28" xfId="0" applyFont="1" applyFill="1" applyBorder="1" applyAlignment="1">
      <alignment horizontal="center" vertical="center" wrapText="1"/>
    </xf>
    <xf numFmtId="0" fontId="32" fillId="40" borderId="29" xfId="0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9" fontId="20" fillId="33" borderId="16" xfId="0" applyNumberFormat="1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center" vertical="center" wrapText="1"/>
    </xf>
    <xf numFmtId="49" fontId="20" fillId="33" borderId="18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9" fontId="0" fillId="36" borderId="32" xfId="42" applyFont="1" applyFill="1" applyBorder="1">
      <alignment vertical="center"/>
    </xf>
    <xf numFmtId="49" fontId="18" fillId="34" borderId="20" xfId="0" applyNumberFormat="1" applyFont="1" applyFill="1" applyBorder="1" applyAlignment="1">
      <alignment horizontal="center"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百分比" xfId="42" builtinId="5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3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A27" zoomScaleNormal="100" workbookViewId="0">
      <selection activeCell="A36" sqref="A36:P67"/>
    </sheetView>
  </sheetViews>
  <sheetFormatPr defaultRowHeight="16.5"/>
  <cols>
    <col min="1" max="1" width="8.125" customWidth="1"/>
    <col min="2" max="2" width="7.5" customWidth="1"/>
    <col min="3" max="3" width="15.5" customWidth="1"/>
    <col min="4" max="4" width="15" bestFit="1" customWidth="1"/>
    <col min="5" max="5" width="13.5" customWidth="1"/>
    <col min="6" max="6" width="15.625" customWidth="1"/>
    <col min="7" max="7" width="24.25" customWidth="1"/>
    <col min="8" max="8" width="15" customWidth="1"/>
    <col min="9" max="9" width="9.625" customWidth="1"/>
    <col min="10" max="10" width="12.5" customWidth="1"/>
    <col min="16" max="16" width="13.5" customWidth="1"/>
  </cols>
  <sheetData>
    <row r="1" spans="1:16" ht="16.5" customHeight="1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56" t="s">
        <v>6</v>
      </c>
      <c r="H1" s="57"/>
      <c r="I1" s="56" t="s">
        <v>7</v>
      </c>
      <c r="J1" s="57"/>
    </row>
    <row r="2" spans="1:16">
      <c r="A2" s="61"/>
      <c r="B2" s="61"/>
      <c r="C2" s="61"/>
      <c r="D2" s="61"/>
      <c r="E2" s="61"/>
      <c r="F2" s="61"/>
      <c r="G2" s="58"/>
      <c r="H2" s="59"/>
      <c r="I2" s="58" t="s">
        <v>8</v>
      </c>
      <c r="J2" s="59"/>
      <c r="K2" s="7" t="s">
        <v>34</v>
      </c>
      <c r="L2" s="8"/>
      <c r="M2" s="7" t="s">
        <v>36</v>
      </c>
      <c r="N2" s="9"/>
      <c r="O2" s="9"/>
      <c r="P2" s="8"/>
    </row>
    <row r="3" spans="1:16">
      <c r="A3" s="62"/>
      <c r="B3" s="62"/>
      <c r="C3" s="62"/>
      <c r="D3" s="62"/>
      <c r="E3" s="62"/>
      <c r="F3" s="62"/>
      <c r="G3" s="1" t="s">
        <v>9</v>
      </c>
      <c r="H3" s="1" t="s">
        <v>10</v>
      </c>
      <c r="I3" s="1" t="s">
        <v>9</v>
      </c>
      <c r="J3" s="1" t="s">
        <v>10</v>
      </c>
      <c r="K3" s="1" t="s">
        <v>33</v>
      </c>
      <c r="L3" s="1" t="s">
        <v>35</v>
      </c>
      <c r="M3" s="1" t="s">
        <v>33</v>
      </c>
      <c r="N3" s="1" t="s">
        <v>37</v>
      </c>
      <c r="O3" s="1" t="s">
        <v>38</v>
      </c>
      <c r="P3" s="1" t="s">
        <v>39</v>
      </c>
    </row>
    <row r="4" spans="1:16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5">
        <v>41</v>
      </c>
      <c r="H4" s="5">
        <v>105</v>
      </c>
      <c r="I4" s="6">
        <v>0</v>
      </c>
      <c r="J4" s="6">
        <v>0</v>
      </c>
      <c r="K4" s="27"/>
      <c r="L4" s="27"/>
    </row>
    <row r="5" spans="1:16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17</v>
      </c>
      <c r="G5" s="5">
        <v>39</v>
      </c>
      <c r="H5" s="5">
        <v>112</v>
      </c>
      <c r="I5" s="6">
        <v>0</v>
      </c>
      <c r="J5" s="6">
        <v>0</v>
      </c>
      <c r="K5" s="27"/>
      <c r="L5" s="27"/>
    </row>
    <row r="6" spans="1:16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18</v>
      </c>
      <c r="G6" s="5">
        <v>9</v>
      </c>
      <c r="H6" s="5">
        <v>49</v>
      </c>
      <c r="I6" s="6">
        <v>0</v>
      </c>
      <c r="J6" s="6">
        <v>0</v>
      </c>
      <c r="K6" s="27"/>
      <c r="L6" s="27"/>
    </row>
    <row r="7" spans="1:16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19</v>
      </c>
      <c r="G7" s="5">
        <v>10</v>
      </c>
      <c r="H7" s="5">
        <v>46</v>
      </c>
      <c r="I7" s="5">
        <v>5</v>
      </c>
      <c r="J7" s="5">
        <v>36</v>
      </c>
      <c r="K7" s="27">
        <f>SUM(G7:H7)</f>
        <v>56</v>
      </c>
      <c r="L7" s="27">
        <f>SUM(I7:J7)</f>
        <v>41</v>
      </c>
    </row>
    <row r="8" spans="1:16">
      <c r="A8" s="2" t="s">
        <v>11</v>
      </c>
      <c r="B8" s="2" t="s">
        <v>12</v>
      </c>
      <c r="C8" s="2" t="s">
        <v>13</v>
      </c>
      <c r="D8" s="2" t="s">
        <v>20</v>
      </c>
      <c r="E8" s="2" t="s">
        <v>15</v>
      </c>
      <c r="F8" s="2" t="s">
        <v>16</v>
      </c>
      <c r="G8" s="5">
        <v>1</v>
      </c>
      <c r="H8" s="5">
        <v>5</v>
      </c>
      <c r="I8" s="6">
        <v>0</v>
      </c>
      <c r="J8" s="6">
        <v>0</v>
      </c>
      <c r="K8" s="27"/>
      <c r="L8" s="27"/>
    </row>
    <row r="9" spans="1:16">
      <c r="A9" s="2" t="s">
        <v>11</v>
      </c>
      <c r="B9" s="2" t="s">
        <v>12</v>
      </c>
      <c r="C9" s="2" t="s">
        <v>13</v>
      </c>
      <c r="D9" s="2" t="s">
        <v>20</v>
      </c>
      <c r="E9" s="2" t="s">
        <v>15</v>
      </c>
      <c r="F9" s="2" t="s">
        <v>17</v>
      </c>
      <c r="G9" s="5">
        <v>13</v>
      </c>
      <c r="H9" s="5">
        <v>57</v>
      </c>
      <c r="I9" s="6">
        <v>0</v>
      </c>
      <c r="J9" s="6">
        <v>0</v>
      </c>
      <c r="K9" s="27"/>
      <c r="L9" s="27"/>
    </row>
    <row r="10" spans="1:16">
      <c r="A10" s="2" t="s">
        <v>11</v>
      </c>
      <c r="B10" s="2" t="s">
        <v>12</v>
      </c>
      <c r="C10" s="2" t="s">
        <v>13</v>
      </c>
      <c r="D10" s="2" t="s">
        <v>20</v>
      </c>
      <c r="E10" s="2" t="s">
        <v>15</v>
      </c>
      <c r="F10" s="2" t="s">
        <v>18</v>
      </c>
      <c r="G10" s="5">
        <v>9</v>
      </c>
      <c r="H10" s="5">
        <v>29</v>
      </c>
      <c r="I10" s="6">
        <v>0</v>
      </c>
      <c r="J10" s="6">
        <v>0</v>
      </c>
      <c r="K10" s="27"/>
      <c r="L10" s="27"/>
    </row>
    <row r="11" spans="1:16">
      <c r="A11" s="2" t="s">
        <v>11</v>
      </c>
      <c r="B11" s="2" t="s">
        <v>12</v>
      </c>
      <c r="C11" s="2" t="s">
        <v>13</v>
      </c>
      <c r="D11" s="2" t="s">
        <v>20</v>
      </c>
      <c r="E11" s="2" t="s">
        <v>15</v>
      </c>
      <c r="F11" s="2" t="s">
        <v>19</v>
      </c>
      <c r="G11" s="5">
        <v>7</v>
      </c>
      <c r="H11" s="5">
        <v>56</v>
      </c>
      <c r="I11" s="5">
        <v>5</v>
      </c>
      <c r="J11" s="5">
        <v>38</v>
      </c>
      <c r="K11" s="27">
        <f>SUM(G11:H11)</f>
        <v>63</v>
      </c>
      <c r="L11" s="27">
        <f>SUM(I11:J11)</f>
        <v>43</v>
      </c>
    </row>
    <row r="12" spans="1:16">
      <c r="A12" s="2" t="s">
        <v>11</v>
      </c>
      <c r="B12" s="2" t="s">
        <v>12</v>
      </c>
      <c r="C12" s="2" t="s">
        <v>13</v>
      </c>
      <c r="D12" s="2" t="s">
        <v>22</v>
      </c>
      <c r="E12" s="2" t="s">
        <v>15</v>
      </c>
      <c r="F12" s="2" t="s">
        <v>17</v>
      </c>
      <c r="G12" s="5">
        <v>25</v>
      </c>
      <c r="H12" s="5">
        <v>83</v>
      </c>
      <c r="I12" s="6">
        <v>0</v>
      </c>
      <c r="J12" s="6">
        <v>0</v>
      </c>
      <c r="K12" s="27"/>
      <c r="L12" s="27"/>
    </row>
    <row r="13" spans="1:16">
      <c r="A13" s="2" t="s">
        <v>11</v>
      </c>
      <c r="B13" s="2" t="s">
        <v>12</v>
      </c>
      <c r="C13" s="2" t="s">
        <v>13</v>
      </c>
      <c r="D13" s="2" t="s">
        <v>22</v>
      </c>
      <c r="E13" s="2" t="s">
        <v>15</v>
      </c>
      <c r="F13" s="2" t="s">
        <v>18</v>
      </c>
      <c r="G13" s="6">
        <v>0</v>
      </c>
      <c r="H13" s="5">
        <v>2</v>
      </c>
      <c r="I13" s="6">
        <v>0</v>
      </c>
      <c r="J13" s="6">
        <v>0</v>
      </c>
      <c r="K13" s="27"/>
      <c r="L13" s="27"/>
    </row>
    <row r="14" spans="1:16">
      <c r="A14" s="2" t="s">
        <v>11</v>
      </c>
      <c r="B14" s="2" t="s">
        <v>12</v>
      </c>
      <c r="C14" s="2" t="s">
        <v>13</v>
      </c>
      <c r="D14" s="2" t="s">
        <v>23</v>
      </c>
      <c r="E14" s="2" t="s">
        <v>21</v>
      </c>
      <c r="F14" s="2" t="s">
        <v>17</v>
      </c>
      <c r="G14" s="5">
        <v>6</v>
      </c>
      <c r="H14" s="5">
        <v>28</v>
      </c>
      <c r="I14" s="5">
        <v>3</v>
      </c>
      <c r="J14" s="5">
        <v>10</v>
      </c>
      <c r="K14" s="27">
        <f>SUM(G14:H14)</f>
        <v>34</v>
      </c>
      <c r="L14" s="27">
        <f>SUM(I14:J14)</f>
        <v>13</v>
      </c>
    </row>
    <row r="15" spans="1:16">
      <c r="A15" s="2" t="s">
        <v>11</v>
      </c>
      <c r="B15" s="2" t="s">
        <v>12</v>
      </c>
      <c r="C15" s="2" t="s">
        <v>13</v>
      </c>
      <c r="D15" s="2" t="s">
        <v>23</v>
      </c>
      <c r="E15" s="2" t="s">
        <v>15</v>
      </c>
      <c r="F15" s="2" t="s">
        <v>16</v>
      </c>
      <c r="G15" s="6">
        <v>0</v>
      </c>
      <c r="H15" s="5">
        <v>3</v>
      </c>
      <c r="I15" s="6">
        <v>0</v>
      </c>
      <c r="J15" s="6">
        <v>0</v>
      </c>
      <c r="K15" s="27"/>
      <c r="L15" s="27"/>
    </row>
    <row r="16" spans="1:16">
      <c r="A16" s="2" t="s">
        <v>11</v>
      </c>
      <c r="B16" s="2" t="s">
        <v>12</v>
      </c>
      <c r="C16" s="2" t="s">
        <v>13</v>
      </c>
      <c r="D16" s="2" t="s">
        <v>23</v>
      </c>
      <c r="E16" s="2" t="s">
        <v>15</v>
      </c>
      <c r="F16" s="2" t="s">
        <v>17</v>
      </c>
      <c r="G16" s="5">
        <v>21</v>
      </c>
      <c r="H16" s="5">
        <v>93</v>
      </c>
      <c r="I16" s="6">
        <v>0</v>
      </c>
      <c r="J16" s="6">
        <v>0</v>
      </c>
      <c r="K16" s="27"/>
      <c r="L16" s="27"/>
    </row>
    <row r="17" spans="1:16">
      <c r="A17" s="2" t="s">
        <v>11</v>
      </c>
      <c r="B17" s="2" t="s">
        <v>12</v>
      </c>
      <c r="C17" s="2" t="s">
        <v>13</v>
      </c>
      <c r="D17" s="2" t="s">
        <v>23</v>
      </c>
      <c r="E17" s="2" t="s">
        <v>15</v>
      </c>
      <c r="F17" s="2" t="s">
        <v>18</v>
      </c>
      <c r="G17" s="5">
        <v>15</v>
      </c>
      <c r="H17" s="5">
        <v>47</v>
      </c>
      <c r="I17" s="5">
        <v>1</v>
      </c>
      <c r="J17" s="5">
        <v>2</v>
      </c>
      <c r="K17" s="27"/>
      <c r="L17" s="27"/>
    </row>
    <row r="18" spans="1:16">
      <c r="A18" s="2" t="s">
        <v>11</v>
      </c>
      <c r="B18" s="2" t="s">
        <v>12</v>
      </c>
      <c r="C18" s="2" t="s">
        <v>13</v>
      </c>
      <c r="D18" s="2" t="s">
        <v>23</v>
      </c>
      <c r="E18" s="2" t="s">
        <v>15</v>
      </c>
      <c r="F18" s="2" t="s">
        <v>19</v>
      </c>
      <c r="G18" s="5">
        <v>6</v>
      </c>
      <c r="H18" s="5">
        <v>19</v>
      </c>
      <c r="I18" s="5">
        <v>3</v>
      </c>
      <c r="J18" s="5">
        <v>12</v>
      </c>
      <c r="K18" s="27">
        <f>SUM(G18:H18)</f>
        <v>25</v>
      </c>
      <c r="L18" s="27">
        <f>SUM(I18:J18)</f>
        <v>15</v>
      </c>
    </row>
    <row r="19" spans="1:16">
      <c r="A19" s="2" t="s">
        <v>11</v>
      </c>
      <c r="B19" s="2" t="s">
        <v>12</v>
      </c>
      <c r="C19" s="2" t="s">
        <v>13</v>
      </c>
      <c r="D19" s="2" t="s">
        <v>24</v>
      </c>
      <c r="E19" s="2" t="s">
        <v>15</v>
      </c>
      <c r="F19" s="2" t="s">
        <v>16</v>
      </c>
      <c r="G19" s="5">
        <v>24</v>
      </c>
      <c r="H19" s="5">
        <v>68</v>
      </c>
      <c r="I19" s="6">
        <v>0</v>
      </c>
      <c r="J19" s="6">
        <v>0</v>
      </c>
      <c r="K19" s="27"/>
      <c r="L19" s="27"/>
    </row>
    <row r="20" spans="1:16">
      <c r="A20" s="2" t="s">
        <v>11</v>
      </c>
      <c r="B20" s="2" t="s">
        <v>12</v>
      </c>
      <c r="C20" s="2" t="s">
        <v>13</v>
      </c>
      <c r="D20" s="2" t="s">
        <v>24</v>
      </c>
      <c r="E20" s="2" t="s">
        <v>15</v>
      </c>
      <c r="F20" s="2" t="s">
        <v>17</v>
      </c>
      <c r="G20" s="5">
        <v>17</v>
      </c>
      <c r="H20" s="5">
        <v>84</v>
      </c>
      <c r="I20" s="6">
        <v>0</v>
      </c>
      <c r="J20" s="6">
        <v>0</v>
      </c>
      <c r="K20" s="27"/>
      <c r="L20" s="27"/>
    </row>
    <row r="21" spans="1:16">
      <c r="A21" s="2" t="s">
        <v>11</v>
      </c>
      <c r="B21" s="2" t="s">
        <v>12</v>
      </c>
      <c r="C21" s="2" t="s">
        <v>13</v>
      </c>
      <c r="D21" s="2" t="s">
        <v>24</v>
      </c>
      <c r="E21" s="2" t="s">
        <v>15</v>
      </c>
      <c r="F21" s="2" t="s">
        <v>18</v>
      </c>
      <c r="G21" s="6">
        <v>0</v>
      </c>
      <c r="H21" s="5">
        <v>4</v>
      </c>
      <c r="I21" s="6">
        <v>0</v>
      </c>
      <c r="J21" s="5">
        <v>1</v>
      </c>
      <c r="K21" s="27"/>
      <c r="L21" s="27"/>
      <c r="M21" s="26">
        <f>SUM(G4:H21)</f>
        <v>1133</v>
      </c>
      <c r="N21" s="11">
        <f>SUM(K4:K21)</f>
        <v>178</v>
      </c>
      <c r="O21" s="15">
        <f>SUM(L4:L21)</f>
        <v>112</v>
      </c>
      <c r="P21" s="16">
        <f>O21/N21</f>
        <v>0.6292134831460674</v>
      </c>
    </row>
    <row r="22" spans="1:16">
      <c r="A22" s="2"/>
      <c r="B22" s="2"/>
      <c r="C22" s="2"/>
      <c r="D22" s="2"/>
      <c r="E22" s="2"/>
      <c r="F22" s="2"/>
      <c r="G22" s="6"/>
      <c r="H22" s="5"/>
      <c r="I22" s="6"/>
      <c r="J22" s="5"/>
      <c r="O22">
        <v>42</v>
      </c>
    </row>
    <row r="23" spans="1:16">
      <c r="A23" s="2" t="s">
        <v>11</v>
      </c>
      <c r="B23" s="2" t="s">
        <v>12</v>
      </c>
      <c r="C23" s="2" t="s">
        <v>25</v>
      </c>
      <c r="D23" s="2" t="s">
        <v>26</v>
      </c>
      <c r="E23" s="2" t="s">
        <v>15</v>
      </c>
      <c r="F23" s="2" t="s">
        <v>16</v>
      </c>
      <c r="G23" s="5">
        <v>24</v>
      </c>
      <c r="H23" s="5">
        <v>62</v>
      </c>
      <c r="I23" s="6">
        <v>0</v>
      </c>
      <c r="J23" s="6">
        <v>0</v>
      </c>
      <c r="K23" s="27"/>
      <c r="L23" s="27"/>
      <c r="N23" s="11">
        <f>N21+O22</f>
        <v>220</v>
      </c>
      <c r="O23" s="12">
        <f>O21+O22</f>
        <v>154</v>
      </c>
      <c r="P23" s="13">
        <f>O23/N23</f>
        <v>0.7</v>
      </c>
    </row>
    <row r="24" spans="1:16">
      <c r="A24" s="2" t="s">
        <v>11</v>
      </c>
      <c r="B24" s="2" t="s">
        <v>12</v>
      </c>
      <c r="C24" s="2" t="s">
        <v>25</v>
      </c>
      <c r="D24" s="2" t="s">
        <v>26</v>
      </c>
      <c r="E24" s="2" t="s">
        <v>15</v>
      </c>
      <c r="F24" s="2" t="s">
        <v>17</v>
      </c>
      <c r="G24" s="5">
        <v>20</v>
      </c>
      <c r="H24" s="5">
        <v>117</v>
      </c>
      <c r="I24" s="6">
        <v>0</v>
      </c>
      <c r="J24" s="6">
        <v>0</v>
      </c>
      <c r="K24" s="27"/>
      <c r="L24" s="27"/>
    </row>
    <row r="25" spans="1:16">
      <c r="A25" s="2" t="s">
        <v>11</v>
      </c>
      <c r="B25" s="2" t="s">
        <v>12</v>
      </c>
      <c r="C25" s="2" t="s">
        <v>25</v>
      </c>
      <c r="D25" s="2" t="s">
        <v>26</v>
      </c>
      <c r="E25" s="2" t="s">
        <v>15</v>
      </c>
      <c r="F25" s="2" t="s">
        <v>18</v>
      </c>
      <c r="G25" s="5">
        <v>13</v>
      </c>
      <c r="H25" s="5">
        <v>69</v>
      </c>
      <c r="I25" s="5">
        <v>2</v>
      </c>
      <c r="J25" s="6">
        <v>0</v>
      </c>
      <c r="K25" s="27"/>
      <c r="L25" s="27"/>
    </row>
    <row r="26" spans="1:16">
      <c r="A26" s="2" t="s">
        <v>11</v>
      </c>
      <c r="B26" s="2" t="s">
        <v>12</v>
      </c>
      <c r="C26" s="2" t="s">
        <v>25</v>
      </c>
      <c r="D26" s="2" t="s">
        <v>26</v>
      </c>
      <c r="E26" s="2" t="s">
        <v>15</v>
      </c>
      <c r="F26" s="2" t="s">
        <v>19</v>
      </c>
      <c r="G26" s="5">
        <v>2</v>
      </c>
      <c r="H26" s="5">
        <v>12</v>
      </c>
      <c r="I26" s="5">
        <v>2</v>
      </c>
      <c r="J26" s="5">
        <v>5</v>
      </c>
      <c r="K26" s="27">
        <f>SUM(G26:H26)</f>
        <v>14</v>
      </c>
      <c r="L26" s="27">
        <f>SUM(I26:J26)</f>
        <v>7</v>
      </c>
    </row>
    <row r="27" spans="1:16">
      <c r="A27" s="2" t="s">
        <v>11</v>
      </c>
      <c r="B27" s="2" t="s">
        <v>12</v>
      </c>
      <c r="C27" s="2" t="s">
        <v>25</v>
      </c>
      <c r="D27" s="2" t="s">
        <v>27</v>
      </c>
      <c r="E27" s="2" t="s">
        <v>15</v>
      </c>
      <c r="F27" s="2" t="s">
        <v>16</v>
      </c>
      <c r="G27" s="5">
        <v>33</v>
      </c>
      <c r="H27" s="5">
        <v>71</v>
      </c>
      <c r="I27" s="6">
        <v>0</v>
      </c>
      <c r="J27" s="6">
        <v>0</v>
      </c>
      <c r="K27" s="27"/>
      <c r="L27" s="27"/>
    </row>
    <row r="28" spans="1:16">
      <c r="A28" s="2" t="s">
        <v>11</v>
      </c>
      <c r="B28" s="2" t="s">
        <v>12</v>
      </c>
      <c r="C28" s="2" t="s">
        <v>25</v>
      </c>
      <c r="D28" s="2" t="s">
        <v>27</v>
      </c>
      <c r="E28" s="2" t="s">
        <v>15</v>
      </c>
      <c r="F28" s="2" t="s">
        <v>17</v>
      </c>
      <c r="G28" s="5">
        <v>34</v>
      </c>
      <c r="H28" s="5">
        <v>101</v>
      </c>
      <c r="I28" s="6">
        <v>0</v>
      </c>
      <c r="J28" s="6">
        <v>0</v>
      </c>
      <c r="K28" s="27"/>
      <c r="L28" s="27"/>
    </row>
    <row r="29" spans="1:16">
      <c r="A29" s="2" t="s">
        <v>11</v>
      </c>
      <c r="B29" s="2" t="s">
        <v>12</v>
      </c>
      <c r="C29" s="2" t="s">
        <v>25</v>
      </c>
      <c r="D29" s="2" t="s">
        <v>27</v>
      </c>
      <c r="E29" s="2" t="s">
        <v>15</v>
      </c>
      <c r="F29" s="2" t="s">
        <v>18</v>
      </c>
      <c r="G29" s="5">
        <v>9</v>
      </c>
      <c r="H29" s="5">
        <v>54</v>
      </c>
      <c r="I29" s="6">
        <v>0</v>
      </c>
      <c r="J29" s="6">
        <v>0</v>
      </c>
      <c r="K29" s="27"/>
      <c r="L29" s="27"/>
    </row>
    <row r="30" spans="1:16">
      <c r="A30" s="2" t="s">
        <v>11</v>
      </c>
      <c r="B30" s="2" t="s">
        <v>12</v>
      </c>
      <c r="C30" s="2" t="s">
        <v>25</v>
      </c>
      <c r="D30" s="2" t="s">
        <v>27</v>
      </c>
      <c r="E30" s="2" t="s">
        <v>15</v>
      </c>
      <c r="F30" s="2" t="s">
        <v>19</v>
      </c>
      <c r="G30" s="5">
        <v>3</v>
      </c>
      <c r="H30" s="5">
        <v>4</v>
      </c>
      <c r="I30" s="5">
        <v>2</v>
      </c>
      <c r="J30" s="5">
        <v>2</v>
      </c>
      <c r="K30" s="27">
        <f>SUM(G30:H30)</f>
        <v>7</v>
      </c>
      <c r="L30" s="27">
        <f>SUM(I30:J30)</f>
        <v>4</v>
      </c>
    </row>
    <row r="31" spans="1:16">
      <c r="A31" s="2" t="s">
        <v>11</v>
      </c>
      <c r="B31" s="2" t="s">
        <v>12</v>
      </c>
      <c r="C31" s="2" t="s">
        <v>25</v>
      </c>
      <c r="D31" s="2" t="s">
        <v>28</v>
      </c>
      <c r="E31" s="2" t="s">
        <v>15</v>
      </c>
      <c r="F31" s="2" t="s">
        <v>16</v>
      </c>
      <c r="G31" s="5">
        <v>15</v>
      </c>
      <c r="H31" s="5">
        <v>37</v>
      </c>
      <c r="I31" s="6">
        <v>0</v>
      </c>
      <c r="J31" s="6">
        <v>0</v>
      </c>
      <c r="K31" s="27"/>
      <c r="L31" s="27"/>
    </row>
    <row r="32" spans="1:16">
      <c r="A32" s="2" t="s">
        <v>11</v>
      </c>
      <c r="B32" s="2" t="s">
        <v>12</v>
      </c>
      <c r="C32" s="2" t="s">
        <v>25</v>
      </c>
      <c r="D32" s="2" t="s">
        <v>28</v>
      </c>
      <c r="E32" s="2" t="s">
        <v>15</v>
      </c>
      <c r="F32" s="2" t="s">
        <v>17</v>
      </c>
      <c r="G32" s="5">
        <v>22</v>
      </c>
      <c r="H32" s="5">
        <v>65</v>
      </c>
      <c r="I32" s="6">
        <v>0</v>
      </c>
      <c r="J32" s="6">
        <v>0</v>
      </c>
      <c r="K32" s="27"/>
      <c r="L32" s="27"/>
    </row>
    <row r="33" spans="1:16">
      <c r="A33" s="2" t="s">
        <v>11</v>
      </c>
      <c r="B33" s="2" t="s">
        <v>12</v>
      </c>
      <c r="C33" s="2" t="s">
        <v>25</v>
      </c>
      <c r="D33" s="2" t="s">
        <v>28</v>
      </c>
      <c r="E33" s="2" t="s">
        <v>15</v>
      </c>
      <c r="F33" s="2" t="s">
        <v>18</v>
      </c>
      <c r="G33" s="5">
        <v>1</v>
      </c>
      <c r="H33" s="5">
        <v>24</v>
      </c>
      <c r="I33" s="6">
        <v>0</v>
      </c>
      <c r="J33" s="6">
        <v>0</v>
      </c>
      <c r="K33" s="27"/>
      <c r="L33" s="27"/>
    </row>
    <row r="34" spans="1:16">
      <c r="A34" s="2" t="s">
        <v>11</v>
      </c>
      <c r="B34" s="2" t="s">
        <v>12</v>
      </c>
      <c r="C34" s="2" t="s">
        <v>25</v>
      </c>
      <c r="D34" s="2" t="s">
        <v>28</v>
      </c>
      <c r="E34" s="2" t="s">
        <v>15</v>
      </c>
      <c r="F34" s="2" t="s">
        <v>19</v>
      </c>
      <c r="G34" s="5">
        <v>3</v>
      </c>
      <c r="H34" s="5">
        <v>4</v>
      </c>
      <c r="I34" s="5">
        <v>3</v>
      </c>
      <c r="J34" s="5">
        <v>3</v>
      </c>
      <c r="K34" s="27">
        <f>SUM(G34:H34)</f>
        <v>7</v>
      </c>
      <c r="L34" s="27">
        <f>SUM(I34:J34)</f>
        <v>6</v>
      </c>
      <c r="M34" s="26">
        <f>SUM(G23:H34)</f>
        <v>799</v>
      </c>
      <c r="N34" s="11">
        <f>SUM(K26:K34)</f>
        <v>28</v>
      </c>
      <c r="O34" s="15">
        <f>SUM(L26:L34)</f>
        <v>17</v>
      </c>
      <c r="P34" s="16">
        <f>O34/N34</f>
        <v>0.6071428571428571</v>
      </c>
    </row>
    <row r="35" spans="1:16">
      <c r="A35" s="2"/>
      <c r="B35" s="2"/>
      <c r="C35" s="2"/>
      <c r="D35" s="2"/>
      <c r="E35" s="2"/>
      <c r="F35" s="2"/>
      <c r="G35" s="5"/>
      <c r="H35" s="5"/>
      <c r="I35" s="5"/>
      <c r="J35" s="5"/>
      <c r="O35">
        <v>18</v>
      </c>
    </row>
    <row r="36" spans="1:16">
      <c r="A36" s="2" t="s">
        <v>11</v>
      </c>
      <c r="B36" s="2" t="s">
        <v>12</v>
      </c>
      <c r="C36" s="2" t="s">
        <v>29</v>
      </c>
      <c r="D36" s="2" t="s">
        <v>30</v>
      </c>
      <c r="E36" s="2" t="s">
        <v>15</v>
      </c>
      <c r="F36" s="2" t="s">
        <v>16</v>
      </c>
      <c r="G36" s="5">
        <v>82</v>
      </c>
      <c r="H36" s="5">
        <v>39</v>
      </c>
      <c r="I36" s="6">
        <v>0</v>
      </c>
      <c r="J36" s="6">
        <v>0</v>
      </c>
      <c r="K36" s="27"/>
      <c r="L36" s="27"/>
      <c r="N36" s="11">
        <f>N34+O35</f>
        <v>46</v>
      </c>
      <c r="O36" s="12">
        <f>O34+O35</f>
        <v>35</v>
      </c>
      <c r="P36" s="13">
        <f>O36/N36</f>
        <v>0.76086956521739135</v>
      </c>
    </row>
    <row r="37" spans="1:16">
      <c r="A37" s="2" t="s">
        <v>11</v>
      </c>
      <c r="B37" s="2" t="s">
        <v>12</v>
      </c>
      <c r="C37" s="2" t="s">
        <v>29</v>
      </c>
      <c r="D37" s="2" t="s">
        <v>30</v>
      </c>
      <c r="E37" s="2" t="s">
        <v>15</v>
      </c>
      <c r="F37" s="2" t="s">
        <v>17</v>
      </c>
      <c r="G37" s="5">
        <v>94</v>
      </c>
      <c r="H37" s="5">
        <v>53</v>
      </c>
      <c r="I37" s="6">
        <v>0</v>
      </c>
      <c r="J37" s="6">
        <v>0</v>
      </c>
      <c r="K37" s="27"/>
      <c r="L37" s="27"/>
    </row>
    <row r="38" spans="1:16">
      <c r="A38" s="2" t="s">
        <v>11</v>
      </c>
      <c r="B38" s="2" t="s">
        <v>12</v>
      </c>
      <c r="C38" s="2" t="s">
        <v>29</v>
      </c>
      <c r="D38" s="2" t="s">
        <v>30</v>
      </c>
      <c r="E38" s="2" t="s">
        <v>15</v>
      </c>
      <c r="F38" s="2" t="s">
        <v>18</v>
      </c>
      <c r="G38" s="5">
        <v>94</v>
      </c>
      <c r="H38" s="5">
        <v>47</v>
      </c>
      <c r="I38" s="5">
        <v>20</v>
      </c>
      <c r="J38" s="5">
        <v>29</v>
      </c>
      <c r="K38" s="27"/>
      <c r="L38" s="27"/>
    </row>
    <row r="39" spans="1:16">
      <c r="A39" s="2" t="s">
        <v>11</v>
      </c>
      <c r="B39" s="2" t="s">
        <v>12</v>
      </c>
      <c r="C39" s="2" t="s">
        <v>29</v>
      </c>
      <c r="D39" s="2" t="s">
        <v>30</v>
      </c>
      <c r="E39" s="2" t="s">
        <v>15</v>
      </c>
      <c r="F39" s="2" t="s">
        <v>19</v>
      </c>
      <c r="G39" s="5">
        <v>29</v>
      </c>
      <c r="H39" s="5">
        <v>43</v>
      </c>
      <c r="I39" s="5">
        <v>13</v>
      </c>
      <c r="J39" s="5">
        <v>42</v>
      </c>
      <c r="K39" s="27">
        <f>SUM(G39:H39)</f>
        <v>72</v>
      </c>
      <c r="L39" s="27">
        <f>SUM(I39:J39)</f>
        <v>55</v>
      </c>
    </row>
    <row r="40" spans="1:16">
      <c r="A40" s="2" t="s">
        <v>11</v>
      </c>
      <c r="B40" s="2" t="s">
        <v>12</v>
      </c>
      <c r="C40" s="2" t="s">
        <v>29</v>
      </c>
      <c r="D40" s="2" t="s">
        <v>31</v>
      </c>
      <c r="E40" s="2" t="s">
        <v>15</v>
      </c>
      <c r="F40" s="2" t="s">
        <v>16</v>
      </c>
      <c r="G40" s="5">
        <v>18</v>
      </c>
      <c r="H40" s="5">
        <v>33</v>
      </c>
      <c r="I40" s="6">
        <v>0</v>
      </c>
      <c r="J40" s="6">
        <v>0</v>
      </c>
      <c r="K40" s="27"/>
      <c r="L40" s="27"/>
    </row>
    <row r="41" spans="1:16">
      <c r="A41" s="2" t="s">
        <v>11</v>
      </c>
      <c r="B41" s="2" t="s">
        <v>12</v>
      </c>
      <c r="C41" s="2" t="s">
        <v>29</v>
      </c>
      <c r="D41" s="2" t="s">
        <v>31</v>
      </c>
      <c r="E41" s="2" t="s">
        <v>15</v>
      </c>
      <c r="F41" s="2" t="s">
        <v>17</v>
      </c>
      <c r="G41" s="5">
        <v>36</v>
      </c>
      <c r="H41" s="5">
        <v>57</v>
      </c>
      <c r="I41" s="6">
        <v>0</v>
      </c>
      <c r="J41" s="6">
        <v>0</v>
      </c>
      <c r="K41" s="27"/>
      <c r="L41" s="27"/>
    </row>
    <row r="42" spans="1:16">
      <c r="A42" s="2" t="s">
        <v>11</v>
      </c>
      <c r="B42" s="2" t="s">
        <v>12</v>
      </c>
      <c r="C42" s="2" t="s">
        <v>29</v>
      </c>
      <c r="D42" s="2" t="s">
        <v>31</v>
      </c>
      <c r="E42" s="2" t="s">
        <v>15</v>
      </c>
      <c r="F42" s="2" t="s">
        <v>18</v>
      </c>
      <c r="G42" s="5">
        <v>81</v>
      </c>
      <c r="H42" s="5">
        <v>58</v>
      </c>
      <c r="I42" s="5">
        <v>16</v>
      </c>
      <c r="J42" s="5">
        <v>4</v>
      </c>
      <c r="K42" s="27"/>
      <c r="L42" s="27"/>
    </row>
    <row r="43" spans="1:16">
      <c r="A43" s="2" t="s">
        <v>11</v>
      </c>
      <c r="B43" s="2" t="s">
        <v>12</v>
      </c>
      <c r="C43" s="2" t="s">
        <v>29</v>
      </c>
      <c r="D43" s="2" t="s">
        <v>31</v>
      </c>
      <c r="E43" s="2" t="s">
        <v>15</v>
      </c>
      <c r="F43" s="2" t="s">
        <v>19</v>
      </c>
      <c r="G43" s="5">
        <v>12</v>
      </c>
      <c r="H43" s="5">
        <v>19</v>
      </c>
      <c r="I43" s="5">
        <v>5</v>
      </c>
      <c r="J43" s="5">
        <v>15</v>
      </c>
      <c r="K43" s="27">
        <f>SUM(G43:H43)</f>
        <v>31</v>
      </c>
      <c r="L43" s="27">
        <f>SUM(I43:J43)</f>
        <v>20</v>
      </c>
    </row>
    <row r="44" spans="1:16">
      <c r="A44" s="2" t="s">
        <v>11</v>
      </c>
      <c r="B44" s="2" t="s">
        <v>12</v>
      </c>
      <c r="C44" s="2" t="s">
        <v>29</v>
      </c>
      <c r="D44" s="2" t="s">
        <v>32</v>
      </c>
      <c r="E44" s="2" t="s">
        <v>15</v>
      </c>
      <c r="F44" s="2" t="s">
        <v>16</v>
      </c>
      <c r="G44" s="5">
        <v>5</v>
      </c>
      <c r="H44" s="5">
        <v>36</v>
      </c>
      <c r="I44" s="6">
        <v>0</v>
      </c>
      <c r="J44" s="6">
        <v>0</v>
      </c>
      <c r="K44" s="27"/>
      <c r="L44" s="27"/>
    </row>
    <row r="45" spans="1:16">
      <c r="A45" s="2" t="s">
        <v>11</v>
      </c>
      <c r="B45" s="2" t="s">
        <v>12</v>
      </c>
      <c r="C45" s="2" t="s">
        <v>29</v>
      </c>
      <c r="D45" s="2" t="s">
        <v>32</v>
      </c>
      <c r="E45" s="2" t="s">
        <v>15</v>
      </c>
      <c r="F45" s="2" t="s">
        <v>17</v>
      </c>
      <c r="G45" s="5">
        <v>24</v>
      </c>
      <c r="H45" s="5">
        <v>79</v>
      </c>
      <c r="I45" s="6">
        <v>0</v>
      </c>
      <c r="J45" s="6">
        <v>0</v>
      </c>
      <c r="K45" s="27"/>
      <c r="L45" s="27"/>
    </row>
    <row r="46" spans="1:16">
      <c r="A46" s="2" t="s">
        <v>11</v>
      </c>
      <c r="B46" s="2" t="s">
        <v>12</v>
      </c>
      <c r="C46" s="2" t="s">
        <v>29</v>
      </c>
      <c r="D46" s="2" t="s">
        <v>32</v>
      </c>
      <c r="E46" s="2" t="s">
        <v>15</v>
      </c>
      <c r="F46" s="2" t="s">
        <v>19</v>
      </c>
      <c r="G46" s="5">
        <v>2</v>
      </c>
      <c r="H46" s="5">
        <v>4</v>
      </c>
      <c r="I46" s="6">
        <v>0</v>
      </c>
      <c r="J46" s="5">
        <v>1</v>
      </c>
      <c r="K46" s="27">
        <f>SUM(G46:H46)</f>
        <v>6</v>
      </c>
      <c r="L46" s="27">
        <f>SUM(I46:J46)</f>
        <v>1</v>
      </c>
      <c r="M46" s="26">
        <f>SUM(G36:H46)</f>
        <v>945</v>
      </c>
      <c r="N46" s="11">
        <f>SUM(K39:K46)</f>
        <v>109</v>
      </c>
      <c r="O46" s="15">
        <f>SUM(L39:L46)</f>
        <v>76</v>
      </c>
      <c r="P46" s="16">
        <f>O46/N46</f>
        <v>0.69724770642201839</v>
      </c>
    </row>
    <row r="47" spans="1:16">
      <c r="A47" s="64"/>
      <c r="B47" s="3"/>
      <c r="C47" s="3"/>
      <c r="D47" s="3"/>
      <c r="E47" s="3"/>
      <c r="F47" s="4"/>
      <c r="G47" s="5">
        <f t="shared" ref="G47:L47" si="0">SUM(G4:G46)</f>
        <v>899</v>
      </c>
      <c r="H47" s="5">
        <f t="shared" si="0"/>
        <v>1978</v>
      </c>
      <c r="I47" s="5">
        <f t="shared" si="0"/>
        <v>80</v>
      </c>
      <c r="J47" s="5">
        <f t="shared" si="0"/>
        <v>200</v>
      </c>
      <c r="K47" s="5">
        <f t="shared" si="0"/>
        <v>315</v>
      </c>
      <c r="L47" s="17">
        <f t="shared" si="0"/>
        <v>205</v>
      </c>
      <c r="O47">
        <v>124</v>
      </c>
    </row>
    <row r="48" spans="1:16">
      <c r="A48" s="64"/>
      <c r="B48" s="3"/>
      <c r="C48" s="3"/>
      <c r="D48" s="3"/>
      <c r="E48" s="3"/>
      <c r="F48" s="4"/>
      <c r="G48" s="10">
        <f>SUM(G47:H47)</f>
        <v>2877</v>
      </c>
      <c r="H48" s="5"/>
      <c r="I48" s="10">
        <f>SUM(I47:J47)</f>
        <v>280</v>
      </c>
      <c r="J48" s="5"/>
      <c r="K48" s="51">
        <f>L47/K47</f>
        <v>0.65079365079365081</v>
      </c>
      <c r="N48" s="11">
        <f>N46+O47</f>
        <v>233</v>
      </c>
      <c r="O48" s="12">
        <f>O46+O47</f>
        <v>200</v>
      </c>
      <c r="P48" s="13">
        <f>O48/N48</f>
        <v>0.85836909871244638</v>
      </c>
    </row>
    <row r="50" spans="1:12">
      <c r="K50" s="11">
        <f>K47+O22+O35+O47</f>
        <v>499</v>
      </c>
      <c r="L50" s="12">
        <f>L47+O22+O35+O47</f>
        <v>389</v>
      </c>
    </row>
    <row r="51" spans="1:12" ht="17.25" thickBot="1">
      <c r="K51" s="63"/>
      <c r="L51" s="13">
        <f>L50/K50</f>
        <v>0.77955911823647295</v>
      </c>
    </row>
    <row r="52" spans="1:12" ht="17.25" thickBot="1">
      <c r="A52" s="28" t="s">
        <v>52</v>
      </c>
      <c r="B52" s="29" t="s">
        <v>1</v>
      </c>
      <c r="C52" s="29" t="s">
        <v>53</v>
      </c>
      <c r="D52" s="29" t="s">
        <v>54</v>
      </c>
      <c r="E52" s="29" t="s">
        <v>55</v>
      </c>
      <c r="F52" s="29" t="s">
        <v>56</v>
      </c>
      <c r="G52" s="29" t="s">
        <v>57</v>
      </c>
    </row>
    <row r="53" spans="1:12" ht="17.25" thickBot="1">
      <c r="A53" s="34">
        <v>110</v>
      </c>
      <c r="B53" s="35" t="s">
        <v>59</v>
      </c>
      <c r="C53" s="36" t="s">
        <v>58</v>
      </c>
      <c r="D53" s="36">
        <v>28</v>
      </c>
      <c r="E53" s="36">
        <v>5</v>
      </c>
      <c r="F53" s="37">
        <v>2884</v>
      </c>
      <c r="G53" s="36">
        <v>177</v>
      </c>
    </row>
    <row r="54" spans="1:12" ht="17.25" thickBot="1">
      <c r="A54" s="38">
        <v>109</v>
      </c>
      <c r="B54" s="39" t="s">
        <v>12</v>
      </c>
      <c r="C54" s="40">
        <v>18</v>
      </c>
      <c r="D54" s="40">
        <v>30</v>
      </c>
      <c r="E54" s="40">
        <v>6</v>
      </c>
      <c r="F54" s="41">
        <v>2877</v>
      </c>
      <c r="G54" s="40">
        <v>280</v>
      </c>
    </row>
    <row r="55" spans="1:12" ht="17.25" thickBot="1">
      <c r="A55" s="30">
        <v>109</v>
      </c>
      <c r="B55" s="31" t="s">
        <v>59</v>
      </c>
      <c r="C55" s="32">
        <v>1</v>
      </c>
      <c r="D55" s="32">
        <v>33</v>
      </c>
      <c r="E55" s="32">
        <v>7</v>
      </c>
      <c r="F55" s="33">
        <v>2485</v>
      </c>
      <c r="G55" s="32">
        <v>200</v>
      </c>
    </row>
    <row r="56" spans="1:12" ht="17.25" thickBot="1">
      <c r="A56" s="30">
        <v>108</v>
      </c>
      <c r="B56" s="31" t="s">
        <v>12</v>
      </c>
      <c r="C56" s="32">
        <v>8</v>
      </c>
      <c r="D56" s="32">
        <v>29</v>
      </c>
      <c r="E56" s="32">
        <v>3</v>
      </c>
      <c r="F56" s="33">
        <v>2801</v>
      </c>
      <c r="G56" s="32">
        <v>514</v>
      </c>
    </row>
    <row r="57" spans="1:12" ht="17.25" thickBot="1">
      <c r="A57" s="30">
        <v>108</v>
      </c>
      <c r="B57" s="31" t="s">
        <v>59</v>
      </c>
      <c r="C57" s="32">
        <v>1</v>
      </c>
      <c r="D57" s="32">
        <v>30</v>
      </c>
      <c r="E57" s="32">
        <v>4</v>
      </c>
      <c r="F57" s="33">
        <v>1906</v>
      </c>
      <c r="G57" s="32">
        <v>160</v>
      </c>
    </row>
    <row r="59" spans="1:12" ht="17.25" thickBot="1"/>
    <row r="60" spans="1:12" ht="17.25" thickBot="1">
      <c r="A60" s="52" t="s">
        <v>52</v>
      </c>
      <c r="B60" s="54" t="s">
        <v>60</v>
      </c>
      <c r="C60" s="55"/>
      <c r="D60" s="54" t="s">
        <v>13</v>
      </c>
      <c r="E60" s="55"/>
      <c r="F60" s="54" t="s">
        <v>25</v>
      </c>
      <c r="G60" s="55"/>
      <c r="H60" s="54" t="s">
        <v>29</v>
      </c>
      <c r="I60" s="55"/>
    </row>
    <row r="61" spans="1:12" ht="17.25" thickBot="1">
      <c r="A61" s="53"/>
      <c r="B61" s="42" t="s">
        <v>61</v>
      </c>
      <c r="C61" s="42" t="s">
        <v>62</v>
      </c>
      <c r="D61" s="42" t="s">
        <v>61</v>
      </c>
      <c r="E61" s="42" t="s">
        <v>62</v>
      </c>
      <c r="F61" s="42" t="s">
        <v>61</v>
      </c>
      <c r="G61" s="42" t="s">
        <v>62</v>
      </c>
      <c r="H61" s="42" t="s">
        <v>61</v>
      </c>
      <c r="I61" s="42" t="s">
        <v>62</v>
      </c>
    </row>
    <row r="62" spans="1:12" ht="17.25" thickBot="1">
      <c r="A62" s="43">
        <v>107</v>
      </c>
      <c r="B62" s="44">
        <v>1698</v>
      </c>
      <c r="C62" s="45">
        <v>0.87</v>
      </c>
      <c r="D62" s="46">
        <v>621</v>
      </c>
      <c r="E62" s="45">
        <v>0.81</v>
      </c>
      <c r="F62" s="46">
        <v>392</v>
      </c>
      <c r="G62" s="45">
        <v>0.94</v>
      </c>
      <c r="H62" s="46">
        <v>685</v>
      </c>
      <c r="I62" s="45">
        <v>0.92</v>
      </c>
    </row>
    <row r="63" spans="1:12" ht="17.25" thickBot="1">
      <c r="A63" s="43">
        <v>108</v>
      </c>
      <c r="B63" s="44">
        <v>2801</v>
      </c>
      <c r="C63" s="45">
        <v>0.79</v>
      </c>
      <c r="D63" s="44">
        <v>1066</v>
      </c>
      <c r="E63" s="45">
        <v>0.76</v>
      </c>
      <c r="F63" s="46">
        <v>821</v>
      </c>
      <c r="G63" s="45">
        <v>0.72</v>
      </c>
      <c r="H63" s="46">
        <v>914</v>
      </c>
      <c r="I63" s="45">
        <v>0.84</v>
      </c>
    </row>
    <row r="64" spans="1:12" ht="17.25" thickBot="1">
      <c r="A64" s="47">
        <v>109</v>
      </c>
      <c r="B64" s="48">
        <v>2877</v>
      </c>
      <c r="C64" s="49">
        <v>0.78</v>
      </c>
      <c r="D64" s="48">
        <v>1133</v>
      </c>
      <c r="E64" s="49">
        <v>0.7</v>
      </c>
      <c r="F64" s="50">
        <v>799</v>
      </c>
      <c r="G64" s="49">
        <v>0.76</v>
      </c>
      <c r="H64" s="50">
        <v>945</v>
      </c>
      <c r="I64" s="49">
        <v>0.86</v>
      </c>
    </row>
    <row r="66" spans="1:1" ht="21.75" customHeight="1">
      <c r="A66" t="s">
        <v>63</v>
      </c>
    </row>
    <row r="67" spans="1:1" ht="22.5" customHeight="1">
      <c r="A67" t="s">
        <v>64</v>
      </c>
    </row>
  </sheetData>
  <mergeCells count="14">
    <mergeCell ref="G1:H2"/>
    <mergeCell ref="I1:J1"/>
    <mergeCell ref="I2:J2"/>
    <mergeCell ref="A1:A3"/>
    <mergeCell ref="B1:B3"/>
    <mergeCell ref="C1:C3"/>
    <mergeCell ref="D1:D3"/>
    <mergeCell ref="E1:E3"/>
    <mergeCell ref="F1:F3"/>
    <mergeCell ref="A60:A61"/>
    <mergeCell ref="B60:C60"/>
    <mergeCell ref="D60:E60"/>
    <mergeCell ref="F60:G60"/>
    <mergeCell ref="H60:I60"/>
  </mergeCells>
  <phoneticPr fontId="19" type="noConversion"/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30" zoomScaleNormal="100" workbookViewId="0">
      <selection activeCell="K61" sqref="K61"/>
    </sheetView>
  </sheetViews>
  <sheetFormatPr defaultRowHeight="16.5"/>
  <cols>
    <col min="1" max="2" width="5" customWidth="1"/>
    <col min="3" max="3" width="15.5" customWidth="1"/>
    <col min="4" max="4" width="15" bestFit="1" customWidth="1"/>
    <col min="5" max="5" width="9.625" bestFit="1" customWidth="1"/>
    <col min="6" max="6" width="5.5" customWidth="1"/>
    <col min="7" max="7" width="7.5" customWidth="1"/>
    <col min="8" max="8" width="5.5" customWidth="1"/>
    <col min="9" max="9" width="9.625" customWidth="1"/>
    <col min="10" max="10" width="12.5" customWidth="1"/>
    <col min="16" max="16" width="11.125" bestFit="1" customWidth="1"/>
  </cols>
  <sheetData>
    <row r="1" spans="1:16" ht="16.5" customHeight="1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56" t="s">
        <v>6</v>
      </c>
      <c r="H1" s="57"/>
      <c r="I1" s="56" t="s">
        <v>7</v>
      </c>
      <c r="J1" s="57"/>
    </row>
    <row r="2" spans="1:16">
      <c r="A2" s="61"/>
      <c r="B2" s="61"/>
      <c r="C2" s="61"/>
      <c r="D2" s="61"/>
      <c r="E2" s="61"/>
      <c r="F2" s="61"/>
      <c r="G2" s="58"/>
      <c r="H2" s="59"/>
      <c r="I2" s="58" t="s">
        <v>8</v>
      </c>
      <c r="J2" s="59"/>
      <c r="K2" s="7" t="s">
        <v>34</v>
      </c>
      <c r="L2" s="8"/>
      <c r="M2" s="7" t="s">
        <v>36</v>
      </c>
      <c r="N2" s="9"/>
      <c r="O2" s="9"/>
      <c r="P2" s="8"/>
    </row>
    <row r="3" spans="1:16">
      <c r="A3" s="62"/>
      <c r="B3" s="62"/>
      <c r="C3" s="62"/>
      <c r="D3" s="62"/>
      <c r="E3" s="62"/>
      <c r="F3" s="62"/>
      <c r="G3" s="1" t="s">
        <v>9</v>
      </c>
      <c r="H3" s="1" t="s">
        <v>10</v>
      </c>
      <c r="I3" s="1" t="s">
        <v>9</v>
      </c>
      <c r="J3" s="1" t="s">
        <v>10</v>
      </c>
      <c r="K3" s="1" t="s">
        <v>33</v>
      </c>
      <c r="L3" s="1" t="s">
        <v>35</v>
      </c>
      <c r="M3" s="1" t="s">
        <v>33</v>
      </c>
      <c r="N3" s="1" t="s">
        <v>37</v>
      </c>
      <c r="O3" s="1" t="s">
        <v>38</v>
      </c>
      <c r="P3" s="1" t="s">
        <v>39</v>
      </c>
    </row>
    <row r="4" spans="1:16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5">
        <v>41</v>
      </c>
      <c r="H4" s="5">
        <v>105</v>
      </c>
      <c r="I4" s="6">
        <v>0</v>
      </c>
      <c r="J4" s="6">
        <v>0</v>
      </c>
    </row>
    <row r="5" spans="1:16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17</v>
      </c>
      <c r="G5" s="5">
        <v>39</v>
      </c>
      <c r="H5" s="5">
        <v>112</v>
      </c>
      <c r="I5" s="6">
        <v>0</v>
      </c>
      <c r="J5" s="6">
        <v>0</v>
      </c>
    </row>
    <row r="6" spans="1:16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18</v>
      </c>
      <c r="G6" s="5">
        <v>9</v>
      </c>
      <c r="H6" s="5">
        <v>49</v>
      </c>
      <c r="I6" s="6">
        <v>0</v>
      </c>
      <c r="J6" s="6">
        <v>0</v>
      </c>
    </row>
    <row r="7" spans="1:16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19</v>
      </c>
      <c r="G7" s="5">
        <v>10</v>
      </c>
      <c r="H7" s="5">
        <v>46</v>
      </c>
      <c r="I7" s="5">
        <v>5</v>
      </c>
      <c r="J7" s="5">
        <v>36</v>
      </c>
      <c r="K7">
        <f>SUM(G7:H7)</f>
        <v>56</v>
      </c>
      <c r="L7">
        <f>SUM(I7:J7)</f>
        <v>41</v>
      </c>
    </row>
    <row r="8" spans="1:16">
      <c r="A8" s="2" t="s">
        <v>11</v>
      </c>
      <c r="B8" s="2" t="s">
        <v>12</v>
      </c>
      <c r="C8" s="2" t="s">
        <v>13</v>
      </c>
      <c r="D8" s="2" t="s">
        <v>20</v>
      </c>
      <c r="E8" s="2" t="s">
        <v>15</v>
      </c>
      <c r="F8" s="2" t="s">
        <v>16</v>
      </c>
      <c r="G8" s="5">
        <v>1</v>
      </c>
      <c r="H8" s="5">
        <v>5</v>
      </c>
      <c r="I8" s="6">
        <v>0</v>
      </c>
      <c r="J8" s="6">
        <v>0</v>
      </c>
    </row>
    <row r="9" spans="1:16">
      <c r="A9" s="2" t="s">
        <v>11</v>
      </c>
      <c r="B9" s="2" t="s">
        <v>12</v>
      </c>
      <c r="C9" s="2" t="s">
        <v>13</v>
      </c>
      <c r="D9" s="2" t="s">
        <v>20</v>
      </c>
      <c r="E9" s="2" t="s">
        <v>15</v>
      </c>
      <c r="F9" s="2" t="s">
        <v>17</v>
      </c>
      <c r="G9" s="5">
        <v>13</v>
      </c>
      <c r="H9" s="5">
        <v>57</v>
      </c>
      <c r="I9" s="6">
        <v>0</v>
      </c>
      <c r="J9" s="6">
        <v>0</v>
      </c>
    </row>
    <row r="10" spans="1:16">
      <c r="A10" s="2" t="s">
        <v>11</v>
      </c>
      <c r="B10" s="2" t="s">
        <v>12</v>
      </c>
      <c r="C10" s="2" t="s">
        <v>13</v>
      </c>
      <c r="D10" s="2" t="s">
        <v>20</v>
      </c>
      <c r="E10" s="2" t="s">
        <v>15</v>
      </c>
      <c r="F10" s="2" t="s">
        <v>18</v>
      </c>
      <c r="G10" s="5">
        <v>9</v>
      </c>
      <c r="H10" s="5">
        <v>29</v>
      </c>
      <c r="I10" s="6">
        <v>0</v>
      </c>
      <c r="J10" s="6">
        <v>0</v>
      </c>
    </row>
    <row r="11" spans="1:16">
      <c r="A11" s="2" t="s">
        <v>11</v>
      </c>
      <c r="B11" s="2" t="s">
        <v>12</v>
      </c>
      <c r="C11" s="2" t="s">
        <v>13</v>
      </c>
      <c r="D11" s="2" t="s">
        <v>20</v>
      </c>
      <c r="E11" s="2" t="s">
        <v>15</v>
      </c>
      <c r="F11" s="2" t="s">
        <v>19</v>
      </c>
      <c r="G11" s="5">
        <v>7</v>
      </c>
      <c r="H11" s="5">
        <v>56</v>
      </c>
      <c r="I11" s="5">
        <v>5</v>
      </c>
      <c r="J11" s="5">
        <v>38</v>
      </c>
      <c r="K11">
        <f>SUM(G11:H11)</f>
        <v>63</v>
      </c>
      <c r="L11">
        <f>SUM(I11:J11)</f>
        <v>43</v>
      </c>
    </row>
    <row r="12" spans="1:16">
      <c r="A12" s="2" t="s">
        <v>11</v>
      </c>
      <c r="B12" s="2" t="s">
        <v>12</v>
      </c>
      <c r="C12" s="2" t="s">
        <v>13</v>
      </c>
      <c r="D12" s="2" t="s">
        <v>22</v>
      </c>
      <c r="E12" s="2" t="s">
        <v>15</v>
      </c>
      <c r="F12" s="2" t="s">
        <v>17</v>
      </c>
      <c r="G12" s="5">
        <v>25</v>
      </c>
      <c r="H12" s="5">
        <v>83</v>
      </c>
      <c r="I12" s="6">
        <v>0</v>
      </c>
      <c r="J12" s="6">
        <v>0</v>
      </c>
    </row>
    <row r="13" spans="1:16">
      <c r="A13" s="2" t="s">
        <v>11</v>
      </c>
      <c r="B13" s="2" t="s">
        <v>12</v>
      </c>
      <c r="C13" s="2" t="s">
        <v>13</v>
      </c>
      <c r="D13" s="2" t="s">
        <v>22</v>
      </c>
      <c r="E13" s="2" t="s">
        <v>15</v>
      </c>
      <c r="F13" s="2" t="s">
        <v>18</v>
      </c>
      <c r="G13" s="6">
        <v>0</v>
      </c>
      <c r="H13" s="5">
        <v>2</v>
      </c>
      <c r="I13" s="6">
        <v>0</v>
      </c>
      <c r="J13" s="6">
        <v>0</v>
      </c>
    </row>
    <row r="14" spans="1:16">
      <c r="A14" s="2" t="s">
        <v>11</v>
      </c>
      <c r="B14" s="2" t="s">
        <v>12</v>
      </c>
      <c r="C14" s="2" t="s">
        <v>13</v>
      </c>
      <c r="D14" s="2" t="s">
        <v>23</v>
      </c>
      <c r="E14" s="2" t="s">
        <v>21</v>
      </c>
      <c r="F14" s="2" t="s">
        <v>17</v>
      </c>
      <c r="G14" s="5">
        <v>6</v>
      </c>
      <c r="H14" s="5">
        <v>28</v>
      </c>
      <c r="I14" s="5">
        <v>3</v>
      </c>
      <c r="J14" s="5">
        <v>10</v>
      </c>
      <c r="K14">
        <f>SUM(G14:H14)</f>
        <v>34</v>
      </c>
      <c r="L14">
        <f>SUM(I14:J14)</f>
        <v>13</v>
      </c>
    </row>
    <row r="15" spans="1:16">
      <c r="A15" s="2" t="s">
        <v>11</v>
      </c>
      <c r="B15" s="2" t="s">
        <v>12</v>
      </c>
      <c r="C15" s="2" t="s">
        <v>13</v>
      </c>
      <c r="D15" s="2" t="s">
        <v>23</v>
      </c>
      <c r="E15" s="2" t="s">
        <v>15</v>
      </c>
      <c r="F15" s="2" t="s">
        <v>16</v>
      </c>
      <c r="G15" s="6">
        <v>0</v>
      </c>
      <c r="H15" s="5">
        <v>3</v>
      </c>
      <c r="I15" s="6">
        <v>0</v>
      </c>
      <c r="J15" s="6">
        <v>0</v>
      </c>
    </row>
    <row r="16" spans="1:16">
      <c r="A16" s="2" t="s">
        <v>11</v>
      </c>
      <c r="B16" s="2" t="s">
        <v>12</v>
      </c>
      <c r="C16" s="2" t="s">
        <v>13</v>
      </c>
      <c r="D16" s="2" t="s">
        <v>23</v>
      </c>
      <c r="E16" s="2" t="s">
        <v>15</v>
      </c>
      <c r="F16" s="2" t="s">
        <v>17</v>
      </c>
      <c r="G16" s="5">
        <v>21</v>
      </c>
      <c r="H16" s="5">
        <v>93</v>
      </c>
      <c r="I16" s="6">
        <v>0</v>
      </c>
      <c r="J16" s="6">
        <v>0</v>
      </c>
    </row>
    <row r="17" spans="1:16">
      <c r="A17" s="2" t="s">
        <v>11</v>
      </c>
      <c r="B17" s="2" t="s">
        <v>12</v>
      </c>
      <c r="C17" s="2" t="s">
        <v>13</v>
      </c>
      <c r="D17" s="2" t="s">
        <v>23</v>
      </c>
      <c r="E17" s="2" t="s">
        <v>15</v>
      </c>
      <c r="F17" s="2" t="s">
        <v>18</v>
      </c>
      <c r="G17" s="5">
        <v>15</v>
      </c>
      <c r="H17" s="5">
        <v>47</v>
      </c>
      <c r="I17" s="5">
        <v>1</v>
      </c>
      <c r="J17" s="5">
        <v>2</v>
      </c>
    </row>
    <row r="18" spans="1:16">
      <c r="A18" s="2" t="s">
        <v>11</v>
      </c>
      <c r="B18" s="2" t="s">
        <v>12</v>
      </c>
      <c r="C18" s="2" t="s">
        <v>13</v>
      </c>
      <c r="D18" s="2" t="s">
        <v>23</v>
      </c>
      <c r="E18" s="2" t="s">
        <v>15</v>
      </c>
      <c r="F18" s="2" t="s">
        <v>19</v>
      </c>
      <c r="G18" s="5">
        <v>6</v>
      </c>
      <c r="H18" s="5">
        <v>19</v>
      </c>
      <c r="I18" s="5">
        <v>3</v>
      </c>
      <c r="J18" s="5">
        <v>12</v>
      </c>
      <c r="K18">
        <f>SUM(G18:H18)</f>
        <v>25</v>
      </c>
      <c r="L18">
        <f>SUM(I18:J18)</f>
        <v>15</v>
      </c>
    </row>
    <row r="19" spans="1:16">
      <c r="A19" s="2" t="s">
        <v>11</v>
      </c>
      <c r="B19" s="2" t="s">
        <v>12</v>
      </c>
      <c r="C19" s="2" t="s">
        <v>13</v>
      </c>
      <c r="D19" s="2" t="s">
        <v>24</v>
      </c>
      <c r="E19" s="2" t="s">
        <v>15</v>
      </c>
      <c r="F19" s="2" t="s">
        <v>16</v>
      </c>
      <c r="G19" s="5">
        <v>24</v>
      </c>
      <c r="H19" s="5">
        <v>68</v>
      </c>
      <c r="I19" s="6">
        <v>0</v>
      </c>
      <c r="J19" s="6">
        <v>0</v>
      </c>
    </row>
    <row r="20" spans="1:16">
      <c r="A20" s="2" t="s">
        <v>11</v>
      </c>
      <c r="B20" s="2" t="s">
        <v>12</v>
      </c>
      <c r="C20" s="2" t="s">
        <v>13</v>
      </c>
      <c r="D20" s="2" t="s">
        <v>24</v>
      </c>
      <c r="E20" s="2" t="s">
        <v>15</v>
      </c>
      <c r="F20" s="2" t="s">
        <v>17</v>
      </c>
      <c r="G20" s="5">
        <v>17</v>
      </c>
      <c r="H20" s="5">
        <v>84</v>
      </c>
      <c r="I20" s="6">
        <v>0</v>
      </c>
      <c r="J20" s="6">
        <v>0</v>
      </c>
    </row>
    <row r="21" spans="1:16">
      <c r="A21" s="2" t="s">
        <v>11</v>
      </c>
      <c r="B21" s="2" t="s">
        <v>12</v>
      </c>
      <c r="C21" s="2" t="s">
        <v>13</v>
      </c>
      <c r="D21" s="2" t="s">
        <v>24</v>
      </c>
      <c r="E21" s="2" t="s">
        <v>15</v>
      </c>
      <c r="F21" s="2" t="s">
        <v>18</v>
      </c>
      <c r="G21" s="6">
        <v>0</v>
      </c>
      <c r="H21" s="5">
        <v>4</v>
      </c>
      <c r="I21" s="6">
        <v>0</v>
      </c>
      <c r="J21" s="5">
        <v>1</v>
      </c>
      <c r="M21" s="12">
        <f>SUM(G4:H21)</f>
        <v>1133</v>
      </c>
      <c r="N21" s="11">
        <f>SUM(K4:K21)</f>
        <v>178</v>
      </c>
      <c r="O21" s="12">
        <f>SUM(L4:L21)</f>
        <v>112</v>
      </c>
      <c r="P21" s="13">
        <f>O21/N21</f>
        <v>0.6292134831460674</v>
      </c>
    </row>
    <row r="22" spans="1:16">
      <c r="A22" s="2"/>
      <c r="B22" s="2"/>
      <c r="C22" s="2"/>
      <c r="D22" s="2"/>
      <c r="E22" s="2"/>
      <c r="F22" s="2"/>
      <c r="G22" s="6"/>
      <c r="H22" s="5"/>
      <c r="I22" s="6"/>
      <c r="J22" s="5"/>
    </row>
    <row r="23" spans="1:16">
      <c r="A23" s="2" t="s">
        <v>11</v>
      </c>
      <c r="B23" s="2" t="s">
        <v>12</v>
      </c>
      <c r="C23" s="2" t="s">
        <v>25</v>
      </c>
      <c r="D23" s="2" t="s">
        <v>26</v>
      </c>
      <c r="E23" s="2" t="s">
        <v>15</v>
      </c>
      <c r="F23" s="2" t="s">
        <v>16</v>
      </c>
      <c r="G23" s="5">
        <v>24</v>
      </c>
      <c r="H23" s="5">
        <v>62</v>
      </c>
      <c r="I23" s="6">
        <v>0</v>
      </c>
      <c r="J23" s="6">
        <v>0</v>
      </c>
    </row>
    <row r="24" spans="1:16">
      <c r="A24" s="2" t="s">
        <v>11</v>
      </c>
      <c r="B24" s="2" t="s">
        <v>12</v>
      </c>
      <c r="C24" s="2" t="s">
        <v>25</v>
      </c>
      <c r="D24" s="2" t="s">
        <v>26</v>
      </c>
      <c r="E24" s="2" t="s">
        <v>15</v>
      </c>
      <c r="F24" s="2" t="s">
        <v>17</v>
      </c>
      <c r="G24" s="5">
        <v>20</v>
      </c>
      <c r="H24" s="5">
        <v>117</v>
      </c>
      <c r="I24" s="6">
        <v>0</v>
      </c>
      <c r="J24" s="6">
        <v>0</v>
      </c>
    </row>
    <row r="25" spans="1:16">
      <c r="A25" s="2" t="s">
        <v>11</v>
      </c>
      <c r="B25" s="2" t="s">
        <v>12</v>
      </c>
      <c r="C25" s="2" t="s">
        <v>25</v>
      </c>
      <c r="D25" s="2" t="s">
        <v>26</v>
      </c>
      <c r="E25" s="2" t="s">
        <v>15</v>
      </c>
      <c r="F25" s="2" t="s">
        <v>18</v>
      </c>
      <c r="G25" s="5">
        <v>13</v>
      </c>
      <c r="H25" s="5">
        <v>69</v>
      </c>
      <c r="I25" s="5">
        <v>2</v>
      </c>
      <c r="J25" s="6">
        <v>0</v>
      </c>
    </row>
    <row r="26" spans="1:16">
      <c r="A26" s="2" t="s">
        <v>11</v>
      </c>
      <c r="B26" s="2" t="s">
        <v>12</v>
      </c>
      <c r="C26" s="2" t="s">
        <v>25</v>
      </c>
      <c r="D26" s="2" t="s">
        <v>26</v>
      </c>
      <c r="E26" s="2" t="s">
        <v>15</v>
      </c>
      <c r="F26" s="2" t="s">
        <v>19</v>
      </c>
      <c r="G26" s="5">
        <v>2</v>
      </c>
      <c r="H26" s="5">
        <v>12</v>
      </c>
      <c r="I26" s="5">
        <v>2</v>
      </c>
      <c r="J26" s="5">
        <v>5</v>
      </c>
      <c r="K26">
        <f>SUM(G26:H26)</f>
        <v>14</v>
      </c>
      <c r="L26">
        <f>SUM(I26:J26)</f>
        <v>7</v>
      </c>
    </row>
    <row r="27" spans="1:16">
      <c r="A27" s="2" t="s">
        <v>11</v>
      </c>
      <c r="B27" s="2" t="s">
        <v>12</v>
      </c>
      <c r="C27" s="2" t="s">
        <v>25</v>
      </c>
      <c r="D27" s="2" t="s">
        <v>27</v>
      </c>
      <c r="E27" s="2" t="s">
        <v>15</v>
      </c>
      <c r="F27" s="2" t="s">
        <v>16</v>
      </c>
      <c r="G27" s="5">
        <v>33</v>
      </c>
      <c r="H27" s="5">
        <v>71</v>
      </c>
      <c r="I27" s="6">
        <v>0</v>
      </c>
      <c r="J27" s="6">
        <v>0</v>
      </c>
    </row>
    <row r="28" spans="1:16">
      <c r="A28" s="2" t="s">
        <v>11</v>
      </c>
      <c r="B28" s="2" t="s">
        <v>12</v>
      </c>
      <c r="C28" s="2" t="s">
        <v>25</v>
      </c>
      <c r="D28" s="2" t="s">
        <v>27</v>
      </c>
      <c r="E28" s="2" t="s">
        <v>15</v>
      </c>
      <c r="F28" s="2" t="s">
        <v>17</v>
      </c>
      <c r="G28" s="5">
        <v>34</v>
      </c>
      <c r="H28" s="5">
        <v>101</v>
      </c>
      <c r="I28" s="6">
        <v>0</v>
      </c>
      <c r="J28" s="6">
        <v>0</v>
      </c>
    </row>
    <row r="29" spans="1:16">
      <c r="A29" s="2" t="s">
        <v>11</v>
      </c>
      <c r="B29" s="2" t="s">
        <v>12</v>
      </c>
      <c r="C29" s="2" t="s">
        <v>25</v>
      </c>
      <c r="D29" s="2" t="s">
        <v>27</v>
      </c>
      <c r="E29" s="2" t="s">
        <v>15</v>
      </c>
      <c r="F29" s="2" t="s">
        <v>18</v>
      </c>
      <c r="G29" s="5">
        <v>9</v>
      </c>
      <c r="H29" s="5">
        <v>54</v>
      </c>
      <c r="I29" s="6">
        <v>0</v>
      </c>
      <c r="J29" s="6">
        <v>0</v>
      </c>
    </row>
    <row r="30" spans="1:16">
      <c r="A30" s="2" t="s">
        <v>11</v>
      </c>
      <c r="B30" s="2" t="s">
        <v>12</v>
      </c>
      <c r="C30" s="2" t="s">
        <v>25</v>
      </c>
      <c r="D30" s="2" t="s">
        <v>27</v>
      </c>
      <c r="E30" s="2" t="s">
        <v>15</v>
      </c>
      <c r="F30" s="2" t="s">
        <v>19</v>
      </c>
      <c r="G30" s="5">
        <v>3</v>
      </c>
      <c r="H30" s="5">
        <v>4</v>
      </c>
      <c r="I30" s="5">
        <v>2</v>
      </c>
      <c r="J30" s="5">
        <v>2</v>
      </c>
      <c r="K30">
        <f>SUM(G30:H30)</f>
        <v>7</v>
      </c>
      <c r="L30">
        <f>SUM(I30:J30)</f>
        <v>4</v>
      </c>
    </row>
    <row r="31" spans="1:16">
      <c r="A31" s="2" t="s">
        <v>11</v>
      </c>
      <c r="B31" s="2" t="s">
        <v>12</v>
      </c>
      <c r="C31" s="2" t="s">
        <v>25</v>
      </c>
      <c r="D31" s="2" t="s">
        <v>28</v>
      </c>
      <c r="E31" s="2" t="s">
        <v>15</v>
      </c>
      <c r="F31" s="2" t="s">
        <v>16</v>
      </c>
      <c r="G31" s="5">
        <v>15</v>
      </c>
      <c r="H31" s="5">
        <v>37</v>
      </c>
      <c r="I31" s="6">
        <v>0</v>
      </c>
      <c r="J31" s="6">
        <v>0</v>
      </c>
    </row>
    <row r="32" spans="1:16">
      <c r="A32" s="2" t="s">
        <v>11</v>
      </c>
      <c r="B32" s="2" t="s">
        <v>12</v>
      </c>
      <c r="C32" s="2" t="s">
        <v>25</v>
      </c>
      <c r="D32" s="2" t="s">
        <v>28</v>
      </c>
      <c r="E32" s="2" t="s">
        <v>15</v>
      </c>
      <c r="F32" s="2" t="s">
        <v>17</v>
      </c>
      <c r="G32" s="5">
        <v>22</v>
      </c>
      <c r="H32" s="5">
        <v>65</v>
      </c>
      <c r="I32" s="6">
        <v>0</v>
      </c>
      <c r="J32" s="6">
        <v>0</v>
      </c>
    </row>
    <row r="33" spans="1:16">
      <c r="A33" s="2" t="s">
        <v>11</v>
      </c>
      <c r="B33" s="2" t="s">
        <v>12</v>
      </c>
      <c r="C33" s="2" t="s">
        <v>25</v>
      </c>
      <c r="D33" s="2" t="s">
        <v>28</v>
      </c>
      <c r="E33" s="2" t="s">
        <v>15</v>
      </c>
      <c r="F33" s="2" t="s">
        <v>18</v>
      </c>
      <c r="G33" s="5">
        <v>1</v>
      </c>
      <c r="H33" s="5">
        <v>24</v>
      </c>
      <c r="I33" s="6">
        <v>0</v>
      </c>
      <c r="J33" s="6">
        <v>0</v>
      </c>
    </row>
    <row r="34" spans="1:16">
      <c r="A34" s="2" t="s">
        <v>11</v>
      </c>
      <c r="B34" s="2" t="s">
        <v>12</v>
      </c>
      <c r="C34" s="2" t="s">
        <v>25</v>
      </c>
      <c r="D34" s="2" t="s">
        <v>28</v>
      </c>
      <c r="E34" s="2" t="s">
        <v>15</v>
      </c>
      <c r="F34" s="2" t="s">
        <v>19</v>
      </c>
      <c r="G34" s="5">
        <v>3</v>
      </c>
      <c r="H34" s="5">
        <v>4</v>
      </c>
      <c r="I34" s="5">
        <v>3</v>
      </c>
      <c r="J34" s="5">
        <v>3</v>
      </c>
      <c r="K34">
        <f>SUM(G34:H34)</f>
        <v>7</v>
      </c>
      <c r="L34">
        <f>SUM(I34:J34)</f>
        <v>6</v>
      </c>
      <c r="M34" s="12">
        <f>SUM(G23:H34)</f>
        <v>799</v>
      </c>
      <c r="N34" s="11">
        <f>SUM(K26:K34)</f>
        <v>28</v>
      </c>
      <c r="O34" s="12">
        <f>SUM(L26:L34)</f>
        <v>17</v>
      </c>
      <c r="P34" s="13">
        <f>O34/N34</f>
        <v>0.6071428571428571</v>
      </c>
    </row>
    <row r="35" spans="1:16">
      <c r="A35" s="2"/>
      <c r="B35" s="2"/>
      <c r="C35" s="2"/>
      <c r="D35" s="2"/>
      <c r="E35" s="2"/>
      <c r="F35" s="2"/>
      <c r="G35" s="5"/>
      <c r="H35" s="5"/>
      <c r="I35" s="5"/>
      <c r="J35" s="5"/>
    </row>
    <row r="36" spans="1:16">
      <c r="A36" s="2" t="s">
        <v>11</v>
      </c>
      <c r="B36" s="2" t="s">
        <v>12</v>
      </c>
      <c r="C36" s="2" t="s">
        <v>29</v>
      </c>
      <c r="D36" s="2" t="s">
        <v>30</v>
      </c>
      <c r="E36" s="2" t="s">
        <v>15</v>
      </c>
      <c r="F36" s="2" t="s">
        <v>16</v>
      </c>
      <c r="G36" s="5">
        <v>82</v>
      </c>
      <c r="H36" s="5">
        <v>39</v>
      </c>
      <c r="I36" s="6">
        <v>0</v>
      </c>
      <c r="J36" s="6">
        <v>0</v>
      </c>
    </row>
    <row r="37" spans="1:16">
      <c r="A37" s="2" t="s">
        <v>11</v>
      </c>
      <c r="B37" s="2" t="s">
        <v>12</v>
      </c>
      <c r="C37" s="2" t="s">
        <v>29</v>
      </c>
      <c r="D37" s="2" t="s">
        <v>30</v>
      </c>
      <c r="E37" s="2" t="s">
        <v>15</v>
      </c>
      <c r="F37" s="2" t="s">
        <v>17</v>
      </c>
      <c r="G37" s="5">
        <v>94</v>
      </c>
      <c r="H37" s="5">
        <v>53</v>
      </c>
      <c r="I37" s="6">
        <v>0</v>
      </c>
      <c r="J37" s="6">
        <v>0</v>
      </c>
    </row>
    <row r="38" spans="1:16">
      <c r="A38" s="2" t="s">
        <v>11</v>
      </c>
      <c r="B38" s="2" t="s">
        <v>12</v>
      </c>
      <c r="C38" s="2" t="s">
        <v>29</v>
      </c>
      <c r="D38" s="2" t="s">
        <v>30</v>
      </c>
      <c r="E38" s="2" t="s">
        <v>15</v>
      </c>
      <c r="F38" s="2" t="s">
        <v>18</v>
      </c>
      <c r="G38" s="5">
        <v>94</v>
      </c>
      <c r="H38" s="5">
        <v>47</v>
      </c>
      <c r="I38" s="5">
        <v>20</v>
      </c>
      <c r="J38" s="5">
        <v>29</v>
      </c>
    </row>
    <row r="39" spans="1:16">
      <c r="A39" s="2" t="s">
        <v>11</v>
      </c>
      <c r="B39" s="2" t="s">
        <v>12</v>
      </c>
      <c r="C39" s="2" t="s">
        <v>29</v>
      </c>
      <c r="D39" s="2" t="s">
        <v>30</v>
      </c>
      <c r="E39" s="2" t="s">
        <v>15</v>
      </c>
      <c r="F39" s="2" t="s">
        <v>19</v>
      </c>
      <c r="G39" s="5">
        <v>29</v>
      </c>
      <c r="H39" s="5">
        <v>43</v>
      </c>
      <c r="I39" s="5">
        <v>13</v>
      </c>
      <c r="J39" s="5">
        <v>42</v>
      </c>
      <c r="K39">
        <f>SUM(G39:H39)</f>
        <v>72</v>
      </c>
      <c r="L39">
        <f>SUM(I39:J39)</f>
        <v>55</v>
      </c>
    </row>
    <row r="40" spans="1:16">
      <c r="A40" s="2" t="s">
        <v>11</v>
      </c>
      <c r="B40" s="2" t="s">
        <v>12</v>
      </c>
      <c r="C40" s="2" t="s">
        <v>29</v>
      </c>
      <c r="D40" s="2" t="s">
        <v>31</v>
      </c>
      <c r="E40" s="2" t="s">
        <v>15</v>
      </c>
      <c r="F40" s="2" t="s">
        <v>16</v>
      </c>
      <c r="G40" s="5">
        <v>18</v>
      </c>
      <c r="H40" s="5">
        <v>33</v>
      </c>
      <c r="I40" s="6">
        <v>0</v>
      </c>
      <c r="J40" s="6">
        <v>0</v>
      </c>
    </row>
    <row r="41" spans="1:16">
      <c r="A41" s="2" t="s">
        <v>11</v>
      </c>
      <c r="B41" s="2" t="s">
        <v>12</v>
      </c>
      <c r="C41" s="2" t="s">
        <v>29</v>
      </c>
      <c r="D41" s="2" t="s">
        <v>31</v>
      </c>
      <c r="E41" s="2" t="s">
        <v>15</v>
      </c>
      <c r="F41" s="2" t="s">
        <v>17</v>
      </c>
      <c r="G41" s="5">
        <v>36</v>
      </c>
      <c r="H41" s="5">
        <v>57</v>
      </c>
      <c r="I41" s="6">
        <v>0</v>
      </c>
      <c r="J41" s="6">
        <v>0</v>
      </c>
    </row>
    <row r="42" spans="1:16">
      <c r="A42" s="2" t="s">
        <v>11</v>
      </c>
      <c r="B42" s="2" t="s">
        <v>12</v>
      </c>
      <c r="C42" s="2" t="s">
        <v>29</v>
      </c>
      <c r="D42" s="2" t="s">
        <v>31</v>
      </c>
      <c r="E42" s="2" t="s">
        <v>15</v>
      </c>
      <c r="F42" s="2" t="s">
        <v>18</v>
      </c>
      <c r="G42" s="5">
        <v>81</v>
      </c>
      <c r="H42" s="5">
        <v>58</v>
      </c>
      <c r="I42" s="5">
        <v>16</v>
      </c>
      <c r="J42" s="5">
        <v>4</v>
      </c>
    </row>
    <row r="43" spans="1:16">
      <c r="A43" s="2" t="s">
        <v>11</v>
      </c>
      <c r="B43" s="2" t="s">
        <v>12</v>
      </c>
      <c r="C43" s="2" t="s">
        <v>29</v>
      </c>
      <c r="D43" s="2" t="s">
        <v>31</v>
      </c>
      <c r="E43" s="2" t="s">
        <v>15</v>
      </c>
      <c r="F43" s="2" t="s">
        <v>19</v>
      </c>
      <c r="G43" s="5">
        <v>12</v>
      </c>
      <c r="H43" s="5">
        <v>19</v>
      </c>
      <c r="I43" s="5">
        <v>5</v>
      </c>
      <c r="J43" s="5">
        <v>15</v>
      </c>
      <c r="K43">
        <f>SUM(G43:H43)</f>
        <v>31</v>
      </c>
      <c r="L43">
        <f>SUM(I43:J43)</f>
        <v>20</v>
      </c>
    </row>
    <row r="44" spans="1:16">
      <c r="A44" s="2" t="s">
        <v>11</v>
      </c>
      <c r="B44" s="2" t="s">
        <v>12</v>
      </c>
      <c r="C44" s="2" t="s">
        <v>29</v>
      </c>
      <c r="D44" s="2" t="s">
        <v>32</v>
      </c>
      <c r="E44" s="2" t="s">
        <v>15</v>
      </c>
      <c r="F44" s="2" t="s">
        <v>16</v>
      </c>
      <c r="G44" s="5">
        <v>5</v>
      </c>
      <c r="H44" s="5">
        <v>36</v>
      </c>
      <c r="I44" s="6">
        <v>0</v>
      </c>
      <c r="J44" s="6">
        <v>0</v>
      </c>
    </row>
    <row r="45" spans="1:16">
      <c r="A45" s="2" t="s">
        <v>11</v>
      </c>
      <c r="B45" s="2" t="s">
        <v>12</v>
      </c>
      <c r="C45" s="2" t="s">
        <v>29</v>
      </c>
      <c r="D45" s="2" t="s">
        <v>32</v>
      </c>
      <c r="E45" s="2" t="s">
        <v>15</v>
      </c>
      <c r="F45" s="2" t="s">
        <v>17</v>
      </c>
      <c r="G45" s="5">
        <v>24</v>
      </c>
      <c r="H45" s="5">
        <v>79</v>
      </c>
      <c r="I45" s="6">
        <v>0</v>
      </c>
      <c r="J45" s="6">
        <v>0</v>
      </c>
    </row>
    <row r="46" spans="1:16">
      <c r="A46" s="2" t="s">
        <v>11</v>
      </c>
      <c r="B46" s="2" t="s">
        <v>12</v>
      </c>
      <c r="C46" s="2" t="s">
        <v>29</v>
      </c>
      <c r="D46" s="2" t="s">
        <v>32</v>
      </c>
      <c r="E46" s="2" t="s">
        <v>15</v>
      </c>
      <c r="F46" s="2" t="s">
        <v>19</v>
      </c>
      <c r="G46" s="5">
        <v>2</v>
      </c>
      <c r="H46" s="5">
        <v>4</v>
      </c>
      <c r="I46" s="6">
        <v>0</v>
      </c>
      <c r="J46" s="5">
        <v>1</v>
      </c>
      <c r="K46">
        <f>SUM(G46:H46)</f>
        <v>6</v>
      </c>
      <c r="L46">
        <f>SUM(I46:J46)</f>
        <v>1</v>
      </c>
      <c r="M46" s="12">
        <f>SUM(G36:H46)</f>
        <v>945</v>
      </c>
      <c r="N46" s="11">
        <f>SUM(K39:K46)</f>
        <v>109</v>
      </c>
      <c r="O46" s="12">
        <f>SUM(L39:L46)</f>
        <v>76</v>
      </c>
      <c r="P46" s="13">
        <f>O46/N46</f>
        <v>0.69724770642201839</v>
      </c>
    </row>
    <row r="47" spans="1:16">
      <c r="A47" s="3"/>
      <c r="B47" s="3"/>
      <c r="C47" s="3"/>
      <c r="D47" s="3"/>
      <c r="E47" s="3"/>
      <c r="F47" s="4"/>
      <c r="G47" s="5">
        <f t="shared" ref="G47:L47" si="0">SUM(G4:G46)</f>
        <v>899</v>
      </c>
      <c r="H47" s="5">
        <f t="shared" si="0"/>
        <v>1978</v>
      </c>
      <c r="I47" s="5">
        <f t="shared" si="0"/>
        <v>80</v>
      </c>
      <c r="J47" s="5">
        <f t="shared" si="0"/>
        <v>200</v>
      </c>
      <c r="K47" s="5">
        <f t="shared" si="0"/>
        <v>315</v>
      </c>
      <c r="L47" s="10">
        <f t="shared" si="0"/>
        <v>205</v>
      </c>
    </row>
    <row r="48" spans="1:16">
      <c r="A48" s="3"/>
      <c r="B48" s="3"/>
      <c r="C48" s="3"/>
      <c r="D48" s="3"/>
      <c r="E48" s="3"/>
      <c r="F48" s="4"/>
      <c r="G48" s="10">
        <f>SUM(G47:H47)</f>
        <v>2877</v>
      </c>
      <c r="H48" s="5"/>
      <c r="I48" s="10">
        <f>SUM(I47:J47)</f>
        <v>280</v>
      </c>
      <c r="J48" s="5"/>
      <c r="K48" s="14">
        <f>L47/K47</f>
        <v>0.65079365079365081</v>
      </c>
    </row>
  </sheetData>
  <mergeCells count="9">
    <mergeCell ref="A1:A3"/>
    <mergeCell ref="B1:B3"/>
    <mergeCell ref="C1:C3"/>
    <mergeCell ref="I1:J1"/>
    <mergeCell ref="I2:J2"/>
    <mergeCell ref="D1:D3"/>
    <mergeCell ref="E1:E3"/>
    <mergeCell ref="F1:F3"/>
    <mergeCell ref="G1:H2"/>
  </mergeCells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36" sqref="E36"/>
    </sheetView>
  </sheetViews>
  <sheetFormatPr defaultRowHeight="15"/>
  <cols>
    <col min="1" max="1" width="11.25" style="25" customWidth="1"/>
    <col min="2" max="3" width="20" style="25" customWidth="1"/>
    <col min="4" max="4" width="10.25" style="25" customWidth="1"/>
    <col min="5" max="5" width="40.125" style="25" customWidth="1"/>
    <col min="6" max="6" width="6.75" style="25" customWidth="1"/>
    <col min="7" max="7" width="7.875" style="25" customWidth="1"/>
    <col min="8" max="16384" width="9" style="25"/>
  </cols>
  <sheetData>
    <row r="1" spans="1:7" s="20" customFormat="1" ht="14.25">
      <c r="A1" s="18" t="s">
        <v>40</v>
      </c>
      <c r="B1" s="19" t="s">
        <v>41</v>
      </c>
      <c r="C1" s="18" t="s">
        <v>42</v>
      </c>
      <c r="D1" s="19" t="s">
        <v>5</v>
      </c>
      <c r="E1" s="19" t="s">
        <v>4</v>
      </c>
      <c r="F1" s="19" t="s">
        <v>9</v>
      </c>
      <c r="G1" s="19" t="s">
        <v>10</v>
      </c>
    </row>
    <row r="2" spans="1:7" s="20" customFormat="1" ht="16.5">
      <c r="A2" s="21">
        <v>109</v>
      </c>
      <c r="B2" s="21" t="s">
        <v>14</v>
      </c>
      <c r="C2" s="22" t="s">
        <v>43</v>
      </c>
      <c r="D2" s="21">
        <v>3</v>
      </c>
      <c r="E2" s="23" t="s">
        <v>44</v>
      </c>
      <c r="F2" s="23">
        <v>2</v>
      </c>
      <c r="G2" s="23">
        <v>10</v>
      </c>
    </row>
    <row r="3" spans="1:7" s="20" customFormat="1" ht="16.5">
      <c r="A3" s="21"/>
      <c r="B3" s="21" t="s">
        <v>14</v>
      </c>
      <c r="C3" s="22" t="s">
        <v>43</v>
      </c>
      <c r="D3" s="21">
        <v>4</v>
      </c>
      <c r="E3" s="23" t="s">
        <v>44</v>
      </c>
      <c r="F3" s="23">
        <v>2</v>
      </c>
      <c r="G3" s="23">
        <v>7</v>
      </c>
    </row>
    <row r="4" spans="1:7" s="20" customFormat="1" ht="16.5">
      <c r="A4" s="21"/>
      <c r="B4" s="21" t="s">
        <v>20</v>
      </c>
      <c r="C4" s="22" t="s">
        <v>45</v>
      </c>
      <c r="D4" s="21">
        <v>4</v>
      </c>
      <c r="E4" s="23" t="s">
        <v>46</v>
      </c>
      <c r="F4" s="23">
        <v>1</v>
      </c>
      <c r="G4" s="23">
        <v>17</v>
      </c>
    </row>
    <row r="5" spans="1:7" s="20" customFormat="1" ht="16.5">
      <c r="A5" s="21"/>
      <c r="B5" s="21" t="s">
        <v>23</v>
      </c>
      <c r="C5" s="22" t="s">
        <v>47</v>
      </c>
      <c r="D5" s="21">
        <v>2</v>
      </c>
      <c r="E5" s="23" t="s">
        <v>48</v>
      </c>
      <c r="F5" s="21">
        <v>3</v>
      </c>
      <c r="G5" s="24">
        <v>17</v>
      </c>
    </row>
    <row r="6" spans="1:7" s="20" customFormat="1" ht="16.5">
      <c r="A6" s="21"/>
      <c r="B6" s="21" t="s">
        <v>26</v>
      </c>
      <c r="C6" s="22" t="s">
        <v>45</v>
      </c>
      <c r="D6" s="21">
        <v>3</v>
      </c>
      <c r="E6" s="23" t="s">
        <v>49</v>
      </c>
      <c r="F6" s="23">
        <v>4</v>
      </c>
      <c r="G6" s="23">
        <v>16</v>
      </c>
    </row>
    <row r="7" spans="1:7" s="20" customFormat="1" ht="16.5">
      <c r="A7" s="21"/>
      <c r="B7" s="21" t="s">
        <v>31</v>
      </c>
      <c r="C7" s="22" t="s">
        <v>50</v>
      </c>
      <c r="D7" s="21">
        <v>3</v>
      </c>
      <c r="E7" s="23" t="s">
        <v>51</v>
      </c>
      <c r="F7" s="23">
        <v>16</v>
      </c>
      <c r="G7" s="23">
        <v>4</v>
      </c>
    </row>
    <row r="8" spans="1:7" ht="16.5">
      <c r="F8" s="23">
        <f>SUM(F2:F7)</f>
        <v>28</v>
      </c>
      <c r="G8" s="23">
        <f>SUM(G2:G7)</f>
        <v>71</v>
      </c>
    </row>
    <row r="9" spans="1:7" ht="16.5">
      <c r="F9" s="23">
        <f>SUM(F8:G8)</f>
        <v>99</v>
      </c>
    </row>
  </sheetData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109 學年度</vt:lpstr>
      <vt:lpstr>1092</vt:lpstr>
      <vt:lpstr>就業學程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報表列印</dc:title>
  <dc:creator>user</dc:creator>
  <cp:lastModifiedBy>user</cp:lastModifiedBy>
  <cp:lastPrinted>2022-09-14T04:23:22Z</cp:lastPrinted>
  <dcterms:created xsi:type="dcterms:W3CDTF">2022-05-06T23:51:11Z</dcterms:created>
  <dcterms:modified xsi:type="dcterms:W3CDTF">2022-09-14T04:25:13Z</dcterms:modified>
</cp:coreProperties>
</file>