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00" windowWidth="27735" windowHeight="11835"/>
  </bookViews>
  <sheets>
    <sheet name="106" sheetId="1" r:id="rId1"/>
  </sheets>
  <calcPr calcId="145621"/>
</workbook>
</file>

<file path=xl/calcChain.xml><?xml version="1.0" encoding="utf-8"?>
<calcChain xmlns="http://schemas.openxmlformats.org/spreadsheetml/2006/main">
  <c r="K19" i="1" l="1"/>
  <c r="W19" i="1" s="1"/>
  <c r="L19" i="1"/>
  <c r="M19" i="1"/>
  <c r="N19" i="1"/>
  <c r="O19" i="1"/>
  <c r="P19" i="1"/>
  <c r="Q19" i="1"/>
  <c r="R19" i="1"/>
  <c r="S19" i="1"/>
  <c r="T19" i="1"/>
  <c r="J19" i="1"/>
  <c r="I19" i="1"/>
  <c r="H19" i="1"/>
  <c r="G19" i="1"/>
  <c r="F19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U9" i="1"/>
  <c r="U11" i="1"/>
  <c r="U4" i="1"/>
  <c r="I4" i="1"/>
  <c r="H5" i="1"/>
  <c r="U5" i="1" s="1"/>
  <c r="H6" i="1"/>
  <c r="U6" i="1" s="1"/>
  <c r="H7" i="1"/>
  <c r="I7" i="1" s="1"/>
  <c r="H8" i="1"/>
  <c r="I8" i="1" s="1"/>
  <c r="H9" i="1"/>
  <c r="I9" i="1" s="1"/>
  <c r="H10" i="1"/>
  <c r="U10" i="1" s="1"/>
  <c r="H11" i="1"/>
  <c r="I11" i="1" s="1"/>
  <c r="H12" i="1"/>
  <c r="I12" i="1" s="1"/>
  <c r="H13" i="1"/>
  <c r="U13" i="1" s="1"/>
  <c r="H14" i="1"/>
  <c r="I14" i="1" s="1"/>
  <c r="H15" i="1"/>
  <c r="U15" i="1" s="1"/>
  <c r="H16" i="1"/>
  <c r="U16" i="1" s="1"/>
  <c r="H17" i="1"/>
  <c r="I17" i="1" s="1"/>
  <c r="H18" i="1"/>
  <c r="U18" i="1" s="1"/>
  <c r="H4" i="1"/>
  <c r="U19" i="1" l="1"/>
  <c r="I18" i="1"/>
  <c r="U17" i="1"/>
  <c r="I16" i="1"/>
  <c r="I15" i="1"/>
  <c r="U14" i="1"/>
  <c r="I13" i="1"/>
  <c r="U12" i="1"/>
  <c r="U8" i="1"/>
  <c r="U7" i="1"/>
  <c r="I6" i="1"/>
  <c r="I5" i="1"/>
  <c r="V4" i="1"/>
  <c r="V19" i="1"/>
</calcChain>
</file>

<file path=xl/sharedStrings.xml><?xml version="1.0" encoding="utf-8"?>
<sst xmlns="http://schemas.openxmlformats.org/spreadsheetml/2006/main" count="92" uniqueCount="77">
  <si>
    <t xml:space="preserve"> 106學年度(~107.07.31)  各學程修讀及取證人數  </t>
  </si>
  <si>
    <t>編號</t>
  </si>
  <si>
    <t>學程名稱</t>
  </si>
  <si>
    <t>深碗課程</t>
  </si>
  <si>
    <t>召集
老師</t>
  </si>
  <si>
    <t>主辦
單位</t>
  </si>
  <si>
    <t>103級入學生
103.08.01 -</t>
  </si>
  <si>
    <t>104級入學生
104.08.01 -</t>
  </si>
  <si>
    <t>105級入學生
105.08.01 -</t>
  </si>
  <si>
    <t>106級入學生 106.08.01-</t>
  </si>
  <si>
    <t>學程修讀人數</t>
  </si>
  <si>
    <t>跨系</t>
  </si>
  <si>
    <t>跨院</t>
  </si>
  <si>
    <t>修讀</t>
  </si>
  <si>
    <t>取證</t>
  </si>
  <si>
    <t>全部修讀人數=修讀+取證</t>
  </si>
  <si>
    <t>取證比率=
取證/全部修讀人數</t>
  </si>
  <si>
    <t>跨
系</t>
  </si>
  <si>
    <t>跨
院</t>
  </si>
  <si>
    <t>會展活動管理(全英文)</t>
  </si>
  <si>
    <t>會展與活動專案實作</t>
  </si>
  <si>
    <t xml:space="preserve">范淼 </t>
  </si>
  <si>
    <t>企管系</t>
  </si>
  <si>
    <t>幸福產業婚慶服務經營管理</t>
  </si>
  <si>
    <t>婚慶活動管理實務</t>
  </si>
  <si>
    <t>楊雅棠</t>
  </si>
  <si>
    <t>e化財富管理</t>
  </si>
  <si>
    <t>無</t>
  </si>
  <si>
    <t>王麗梅</t>
  </si>
  <si>
    <t xml:space="preserve">財金系 </t>
  </si>
  <si>
    <t>電子錢包與商圈行銷實務</t>
  </si>
  <si>
    <t>周秀霞</t>
  </si>
  <si>
    <t>財金系</t>
  </si>
  <si>
    <t>會議展覽管理</t>
  </si>
  <si>
    <t>展覽行銷實務</t>
  </si>
  <si>
    <t>葛致慧</t>
  </si>
  <si>
    <t>行管系</t>
  </si>
  <si>
    <t>網實通路整合</t>
  </si>
  <si>
    <t>O2O 電商經營實務</t>
  </si>
  <si>
    <t>張弘宗</t>
  </si>
  <si>
    <t>獎勵旅遊規劃與服務</t>
  </si>
  <si>
    <t>休閒體驗與壯遊文化</t>
  </si>
  <si>
    <t>鄭雅馨</t>
  </si>
  <si>
    <t xml:space="preserve">休閒系 </t>
  </si>
  <si>
    <t>拉丁美洲商貿</t>
  </si>
  <si>
    <t>拉美經貿整合與投資</t>
  </si>
  <si>
    <t>向駿</t>
  </si>
  <si>
    <t>國貿系</t>
  </si>
  <si>
    <t>東南亞商貿</t>
  </si>
  <si>
    <t>國際商務文化及導覽</t>
  </si>
  <si>
    <t>日本商貿</t>
  </si>
  <si>
    <t>日潮行銷服務與實務</t>
  </si>
  <si>
    <t>林佩怡</t>
  </si>
  <si>
    <t xml:space="preserve">應日系 </t>
  </si>
  <si>
    <t>智慧旅遊App</t>
  </si>
  <si>
    <t>王德華</t>
  </si>
  <si>
    <t>資管系</t>
  </si>
  <si>
    <t>田野間的課桌</t>
  </si>
  <si>
    <t>林曉雯</t>
  </si>
  <si>
    <t>多媒體虛實整合行銷技術</t>
  </si>
  <si>
    <t>陳瑛琪</t>
  </si>
  <si>
    <t>物聯網應用實務</t>
  </si>
  <si>
    <t>開放自造松</t>
  </si>
  <si>
    <t>陳明郁</t>
  </si>
  <si>
    <t>商管系</t>
  </si>
  <si>
    <t>商業模式設計與實作</t>
  </si>
  <si>
    <t>沈介文</t>
  </si>
  <si>
    <t>總計</t>
  </si>
  <si>
    <t>106學年度  新增學分學程：創業家能力，退場學分學程：兩岸商貿，旅遊規劃與服務，跨領域創意創新創業。</t>
  </si>
  <si>
    <t>製表日期：106.12.04</t>
    <phoneticPr fontId="20" type="noConversion"/>
  </si>
  <si>
    <t>李政雄</t>
    <phoneticPr fontId="20" type="noConversion"/>
  </si>
  <si>
    <t>106.11.23 國貿系通知東南亞商召集老師改為李政雄老師擔任。</t>
    <phoneticPr fontId="20" type="noConversion"/>
  </si>
  <si>
    <t>創業家能力(106新設)</t>
    <phoneticPr fontId="20" type="noConversion"/>
  </si>
  <si>
    <t>金融科技</t>
    <phoneticPr fontId="20" type="noConversion"/>
  </si>
  <si>
    <t>雲端行動應用實務</t>
    <phoneticPr fontId="20" type="noConversion"/>
  </si>
  <si>
    <t>翻轉農業 明日餐桌</t>
    <phoneticPr fontId="20" type="noConversion"/>
  </si>
  <si>
    <t>跨境電子商務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</si>
</sst>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 &quot;;[Red]&quot;(&quot;0&quot;)&quot;"/>
  </numFmts>
  <fonts count="21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sz val="12"/>
      <color rgb="FFFA7D00"/>
      <name val="新細明體"/>
      <family val="1"/>
      <charset val="136"/>
    </font>
    <font>
      <b/>
      <sz val="18"/>
      <color rgb="FF000000"/>
      <name val="新細明體"/>
      <family val="1"/>
      <charset val="136"/>
    </font>
    <font>
      <b/>
      <sz val="14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36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C7CE"/>
        <bgColor rgb="FFFFC7CE"/>
      </patternFill>
    </fill>
    <fill>
      <patternFill patternType="solid">
        <fgColor rgb="FFC6EFCE"/>
        <bgColor rgb="FFC6EFCE"/>
      </patternFill>
    </fill>
    <fill>
      <patternFill patternType="solid">
        <fgColor rgb="FFA5A5A5"/>
        <bgColor rgb="FFA5A5A5"/>
      </patternFill>
    </fill>
    <fill>
      <patternFill patternType="solid">
        <fgColor rgb="FFF2F2F2"/>
        <bgColor rgb="FFF2F2F2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/>
      <right/>
      <top/>
      <bottom style="double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double">
        <color rgb="FFFF0000"/>
      </right>
      <top style="thin">
        <color rgb="FFFF0000"/>
      </top>
      <bottom style="thin">
        <color rgb="FFFF0000"/>
      </bottom>
      <diagonal/>
    </border>
    <border>
      <left style="double">
        <color rgb="FFFF0000"/>
      </left>
      <right style="thin">
        <color rgb="FFFF0000"/>
      </right>
      <top style="double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double">
        <color rgb="FFFF0000"/>
      </top>
      <bottom style="thin">
        <color rgb="FFFF0000"/>
      </bottom>
      <diagonal/>
    </border>
    <border>
      <left style="thin">
        <color rgb="FFFF0000"/>
      </left>
      <right style="double">
        <color rgb="FFFF0000"/>
      </right>
      <top style="double">
        <color rgb="FFFF0000"/>
      </top>
      <bottom style="thin">
        <color rgb="FFFF0000"/>
      </bottom>
      <diagonal/>
    </border>
    <border>
      <left style="double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double">
        <color rgb="FFFF0000"/>
      </left>
      <right style="thin">
        <color rgb="FFFF0000"/>
      </right>
      <top style="thin">
        <color rgb="FFFF0000"/>
      </top>
      <bottom style="double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double">
        <color rgb="FFFF0000"/>
      </bottom>
      <diagonal/>
    </border>
    <border>
      <left style="thin">
        <color rgb="FFFF0000"/>
      </left>
      <right style="double">
        <color rgb="FFFF0000"/>
      </right>
      <top style="thin">
        <color rgb="FFFF0000"/>
      </top>
      <bottom style="double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4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5" fillId="14" borderId="1" applyNumberFormat="0" applyAlignment="0" applyProtection="0">
      <alignment vertical="center"/>
    </xf>
    <xf numFmtId="0" fontId="16" fillId="7" borderId="2" applyNumberFormat="0" applyAlignment="0" applyProtection="0">
      <alignment vertical="center"/>
    </xf>
    <xf numFmtId="0" fontId="11" fillId="7" borderId="1" applyNumberForma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3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" fillId="15" borderId="0" applyNumberFormat="0" applyFont="0" applyBorder="0" applyAlignment="0" applyProtection="0">
      <alignment vertical="center"/>
    </xf>
    <xf numFmtId="0" fontId="1" fillId="21" borderId="0" applyNumberFormat="0" applyFon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" fillId="16" borderId="0" applyNumberFormat="0" applyFont="0" applyBorder="0" applyAlignment="0" applyProtection="0">
      <alignment vertical="center"/>
    </xf>
    <xf numFmtId="0" fontId="1" fillId="22" borderId="0" applyNumberFormat="0" applyFon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" fillId="17" borderId="0" applyNumberFormat="0" applyFont="0" applyBorder="0" applyAlignment="0" applyProtection="0">
      <alignment vertical="center"/>
    </xf>
    <xf numFmtId="0" fontId="1" fillId="23" borderId="0" applyNumberFormat="0" applyFon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" fillId="18" borderId="0" applyNumberFormat="0" applyFont="0" applyBorder="0" applyAlignment="0" applyProtection="0">
      <alignment vertical="center"/>
    </xf>
    <xf numFmtId="0" fontId="1" fillId="24" borderId="0" applyNumberFormat="0" applyFon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" fillId="19" borderId="0" applyNumberFormat="0" applyFont="0" applyBorder="0" applyAlignment="0" applyProtection="0">
      <alignment vertical="center"/>
    </xf>
    <xf numFmtId="0" fontId="1" fillId="25" borderId="0" applyNumberFormat="0" applyFon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" fillId="20" borderId="0" applyNumberFormat="0" applyFont="0" applyBorder="0" applyAlignment="0" applyProtection="0">
      <alignment vertical="center"/>
    </xf>
    <xf numFmtId="0" fontId="1" fillId="26" borderId="0" applyNumberFormat="0" applyFon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9" fontId="1" fillId="0" borderId="11" xfId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0" borderId="16" xfId="0" applyFill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33" borderId="11" xfId="0" applyFill="1" applyBorder="1" applyAlignment="1">
      <alignment horizontal="left" vertical="center" wrapText="1"/>
    </xf>
    <xf numFmtId="0" fontId="0" fillId="33" borderId="17" xfId="0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33" borderId="19" xfId="0" applyNumberFormat="1" applyFill="1" applyBorder="1" applyAlignment="1">
      <alignment horizontal="center" vertical="center"/>
    </xf>
    <xf numFmtId="176" fontId="0" fillId="33" borderId="20" xfId="0" applyNumberFormat="1" applyFill="1" applyBorder="1" applyAlignment="1">
      <alignment horizontal="center" vertical="center"/>
    </xf>
    <xf numFmtId="9" fontId="1" fillId="0" borderId="20" xfId="1" applyBorder="1" applyAlignment="1">
      <alignment horizontal="center" vertical="center"/>
    </xf>
    <xf numFmtId="176" fontId="0" fillId="33" borderId="21" xfId="0" applyNumberFormat="1" applyFill="1" applyBorder="1" applyAlignment="1">
      <alignment horizontal="center" vertical="center"/>
    </xf>
    <xf numFmtId="0" fontId="0" fillId="20" borderId="19" xfId="0" applyFill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0" fillId="34" borderId="11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/>
    </xf>
    <xf numFmtId="176" fontId="0" fillId="35" borderId="20" xfId="0" applyNumberForma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20" borderId="13" xfId="0" applyFill="1" applyBorder="1" applyAlignment="1">
      <alignment horizontal="center" vertical="center"/>
    </xf>
    <xf numFmtId="0" fontId="0" fillId="20" borderId="1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8" xfId="0" applyFill="1" applyBorder="1" applyAlignment="1">
      <alignment horizontal="left" vertical="center"/>
    </xf>
  </cellXfs>
  <cellStyles count="43">
    <cellStyle name="20% - 輔色1" xfId="20" builtinId="30" customBuiltin="1"/>
    <cellStyle name="20% - 輔色2" xfId="24" builtinId="34" customBuiltin="1"/>
    <cellStyle name="20% - 輔色3" xfId="28" builtinId="38" customBuiltin="1"/>
    <cellStyle name="20% - 輔色4" xfId="32" builtinId="42" customBuiltin="1"/>
    <cellStyle name="20% - 輔色5" xfId="36" builtinId="46" customBuiltin="1"/>
    <cellStyle name="20% - 輔色6" xfId="40" builtinId="50" customBuiltin="1"/>
    <cellStyle name="40% - 輔色1" xfId="21" builtinId="31" customBuiltin="1"/>
    <cellStyle name="40% - 輔色2" xfId="25" builtinId="35" customBuiltin="1"/>
    <cellStyle name="40% - 輔色3" xfId="29" builtinId="39" customBuiltin="1"/>
    <cellStyle name="40% - 輔色4" xfId="33" builtinId="43" customBuiltin="1"/>
    <cellStyle name="40% - 輔色5" xfId="37" builtinId="47" customBuiltin="1"/>
    <cellStyle name="40% - 輔色6" xfId="41" builtinId="51" customBuiltin="1"/>
    <cellStyle name="60% - 輔色1" xfId="22" builtinId="32" customBuiltin="1"/>
    <cellStyle name="60% - 輔色2" xfId="26" builtinId="36" customBuiltin="1"/>
    <cellStyle name="60% - 輔色3" xfId="30" builtinId="40" customBuiltin="1"/>
    <cellStyle name="60% - 輔色4" xfId="34" builtinId="44" customBuiltin="1"/>
    <cellStyle name="60% - 輔色5" xfId="38" builtinId="48" customBuiltin="1"/>
    <cellStyle name="60% - 輔色6" xfId="42" builtinId="52" customBuiltin="1"/>
    <cellStyle name="一般" xfId="0" builtinId="0" customBuiltin="1"/>
    <cellStyle name="中等" xfId="9" builtinId="28" customBuiltin="1"/>
    <cellStyle name="合計" xfId="18" builtinId="25" customBuiltin="1"/>
    <cellStyle name="好" xfId="7" builtinId="26" customBuiltin="1"/>
    <cellStyle name="百分比" xfId="1" builtinId="5" customBuiltin="1"/>
    <cellStyle name="計算方式" xfId="12" builtinId="22" customBuiltin="1"/>
    <cellStyle name="連結的儲存格" xfId="13" builtinId="24" customBuiltin="1"/>
    <cellStyle name="備註" xfId="16" builtinId="10" customBuiltin="1"/>
    <cellStyle name="說明文字" xfId="17" builtinId="53" customBuiltin="1"/>
    <cellStyle name="輔色1" xfId="19" builtinId="29" customBuiltin="1"/>
    <cellStyle name="輔色2" xfId="23" builtinId="33" customBuiltin="1"/>
    <cellStyle name="輔色3" xfId="27" builtinId="37" customBuiltin="1"/>
    <cellStyle name="輔色4" xfId="31" builtinId="41" customBuiltin="1"/>
    <cellStyle name="輔色5" xfId="35" builtinId="45" customBuiltin="1"/>
    <cellStyle name="輔色6" xfId="39" builtinId="49" customBuiltin="1"/>
    <cellStyle name="標題" xfId="2" builtinId="15" customBuiltin="1"/>
    <cellStyle name="標題 1" xfId="3" builtinId="16" customBuiltin="1"/>
    <cellStyle name="標題 2" xfId="4" builtinId="17" customBuiltin="1"/>
    <cellStyle name="標題 3" xfId="5" builtinId="18" customBuiltin="1"/>
    <cellStyle name="標題 4" xfId="6" builtinId="19" customBuiltin="1"/>
    <cellStyle name="輸入" xfId="10" builtinId="20" customBuiltin="1"/>
    <cellStyle name="輸出" xfId="11" builtinId="21" customBuiltin="1"/>
    <cellStyle name="檢查儲存格" xfId="14" builtinId="23" customBuiltin="1"/>
    <cellStyle name="壞" xfId="8" builtinId="27" customBuiltin="1"/>
    <cellStyle name="警告文字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abSelected="1" workbookViewId="0">
      <selection activeCell="B18" sqref="B18"/>
    </sheetView>
  </sheetViews>
  <sheetFormatPr defaultRowHeight="30" customHeight="1" x14ac:dyDescent="0.25"/>
  <cols>
    <col min="1" max="1" width="5.5" bestFit="1" customWidth="1"/>
    <col min="2" max="2" width="25" style="18" customWidth="1"/>
    <col min="3" max="3" width="23.25" style="18" customWidth="1"/>
    <col min="4" max="4" width="7.625" style="18" customWidth="1"/>
    <col min="5" max="5" width="8.75" style="19" customWidth="1"/>
    <col min="6" max="7" width="6.375" style="20" customWidth="1"/>
    <col min="8" max="8" width="13.875" style="20" customWidth="1"/>
    <col min="9" max="9" width="18.625" style="20" customWidth="1"/>
    <col min="10" max="10" width="4.875" style="20" customWidth="1"/>
    <col min="11" max="11" width="4.625" style="20" customWidth="1"/>
    <col min="12" max="12" width="5.875" style="20" customWidth="1"/>
    <col min="13" max="14" width="4.5" style="20" customWidth="1"/>
    <col min="15" max="15" width="5.875" style="20" customWidth="1"/>
    <col min="16" max="16" width="4" style="20" customWidth="1"/>
    <col min="17" max="17" width="3.5" style="20" customWidth="1"/>
    <col min="18" max="18" width="5.875" style="20" customWidth="1"/>
    <col min="19" max="19" width="4" style="20" customWidth="1"/>
    <col min="20" max="20" width="3.75" style="20" customWidth="1"/>
    <col min="21" max="21" width="13.125" style="20" customWidth="1"/>
    <col min="22" max="22" width="6.625" customWidth="1"/>
    <col min="23" max="23" width="6.125" customWidth="1"/>
    <col min="24" max="24" width="9" customWidth="1"/>
  </cols>
  <sheetData>
    <row r="1" spans="1:23" ht="30" customHeight="1" thickBot="1" x14ac:dyDescent="0.3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3" t="s">
        <v>69</v>
      </c>
      <c r="V1" s="33"/>
      <c r="W1" s="33"/>
    </row>
    <row r="2" spans="1:23" ht="34.5" customHeight="1" thickTop="1" x14ac:dyDescent="0.25">
      <c r="A2" s="34" t="s">
        <v>1</v>
      </c>
      <c r="B2" s="35" t="s">
        <v>2</v>
      </c>
      <c r="C2" s="35" t="s">
        <v>3</v>
      </c>
      <c r="D2" s="36" t="s">
        <v>4</v>
      </c>
      <c r="E2" s="37" t="s">
        <v>5</v>
      </c>
      <c r="F2" s="38" t="s">
        <v>6</v>
      </c>
      <c r="G2" s="39"/>
      <c r="H2" s="39"/>
      <c r="I2" s="39"/>
      <c r="J2" s="39"/>
      <c r="K2" s="40"/>
      <c r="L2" s="38" t="s">
        <v>7</v>
      </c>
      <c r="M2" s="39"/>
      <c r="N2" s="40"/>
      <c r="O2" s="38" t="s">
        <v>8</v>
      </c>
      <c r="P2" s="39"/>
      <c r="Q2" s="40"/>
      <c r="R2" s="38" t="s">
        <v>9</v>
      </c>
      <c r="S2" s="39"/>
      <c r="T2" s="40"/>
      <c r="U2" s="44" t="s">
        <v>10</v>
      </c>
      <c r="V2" s="46" t="s">
        <v>11</v>
      </c>
      <c r="W2" s="47" t="s">
        <v>12</v>
      </c>
    </row>
    <row r="3" spans="1:23" ht="39" customHeight="1" x14ac:dyDescent="0.25">
      <c r="A3" s="34"/>
      <c r="B3" s="35"/>
      <c r="C3" s="35"/>
      <c r="D3" s="36"/>
      <c r="E3" s="37"/>
      <c r="F3" s="1" t="s">
        <v>13</v>
      </c>
      <c r="G3" s="29" t="s">
        <v>14</v>
      </c>
      <c r="H3" s="2" t="s">
        <v>15</v>
      </c>
      <c r="I3" s="2" t="s">
        <v>16</v>
      </c>
      <c r="J3" s="2" t="s">
        <v>17</v>
      </c>
      <c r="K3" s="3" t="s">
        <v>18</v>
      </c>
      <c r="L3" s="1" t="s">
        <v>13</v>
      </c>
      <c r="M3" s="2" t="s">
        <v>17</v>
      </c>
      <c r="N3" s="3" t="s">
        <v>18</v>
      </c>
      <c r="O3" s="1" t="s">
        <v>13</v>
      </c>
      <c r="P3" s="2" t="s">
        <v>17</v>
      </c>
      <c r="Q3" s="3" t="s">
        <v>18</v>
      </c>
      <c r="R3" s="1" t="s">
        <v>13</v>
      </c>
      <c r="S3" s="2" t="s">
        <v>17</v>
      </c>
      <c r="T3" s="3" t="s">
        <v>18</v>
      </c>
      <c r="U3" s="45"/>
      <c r="V3" s="34"/>
      <c r="W3" s="48"/>
    </row>
    <row r="4" spans="1:23" ht="26.25" customHeight="1" x14ac:dyDescent="0.25">
      <c r="A4" s="4">
        <v>1</v>
      </c>
      <c r="B4" s="5" t="s">
        <v>19</v>
      </c>
      <c r="C4" s="5" t="s">
        <v>20</v>
      </c>
      <c r="D4" s="6" t="s">
        <v>21</v>
      </c>
      <c r="E4" s="7" t="s">
        <v>22</v>
      </c>
      <c r="F4" s="8">
        <v>41</v>
      </c>
      <c r="G4" s="30">
        <v>1</v>
      </c>
      <c r="H4" s="4">
        <f>SUM(F4:G4)</f>
        <v>42</v>
      </c>
      <c r="I4" s="9">
        <f>G4/H4</f>
        <v>2.3809523809523808E-2</v>
      </c>
      <c r="J4" s="4">
        <v>14</v>
      </c>
      <c r="K4" s="10">
        <v>13</v>
      </c>
      <c r="L4" s="8">
        <v>93</v>
      </c>
      <c r="M4" s="4">
        <v>39</v>
      </c>
      <c r="N4" s="10">
        <v>16</v>
      </c>
      <c r="O4" s="8">
        <v>37</v>
      </c>
      <c r="P4" s="4">
        <v>11</v>
      </c>
      <c r="Q4" s="10">
        <v>10</v>
      </c>
      <c r="R4" s="8">
        <v>2</v>
      </c>
      <c r="S4" s="4">
        <v>1</v>
      </c>
      <c r="T4" s="10">
        <v>1</v>
      </c>
      <c r="U4" s="11">
        <f>H4+L4+O4+R4</f>
        <v>174</v>
      </c>
      <c r="V4" s="12">
        <f>J4+M4+P4+T4</f>
        <v>65</v>
      </c>
      <c r="W4" s="13">
        <f>K4+N4+Q4+T4</f>
        <v>40</v>
      </c>
    </row>
    <row r="5" spans="1:23" ht="26.25" customHeight="1" x14ac:dyDescent="0.25">
      <c r="A5" s="4">
        <v>2</v>
      </c>
      <c r="B5" s="5" t="s">
        <v>23</v>
      </c>
      <c r="C5" s="5" t="s">
        <v>24</v>
      </c>
      <c r="D5" s="5" t="s">
        <v>25</v>
      </c>
      <c r="E5" s="7" t="s">
        <v>22</v>
      </c>
      <c r="F5" s="8">
        <v>5</v>
      </c>
      <c r="G5" s="30">
        <v>0</v>
      </c>
      <c r="H5" s="4">
        <f t="shared" ref="H5:H18" si="0">SUM(F5:G5)</f>
        <v>5</v>
      </c>
      <c r="I5" s="9">
        <f t="shared" ref="I5:I19" si="1">G5/H5</f>
        <v>0</v>
      </c>
      <c r="J5" s="4">
        <v>0</v>
      </c>
      <c r="K5" s="10">
        <v>0</v>
      </c>
      <c r="L5" s="8">
        <v>19</v>
      </c>
      <c r="M5" s="4">
        <v>7</v>
      </c>
      <c r="N5" s="10">
        <v>5</v>
      </c>
      <c r="O5" s="8">
        <v>18</v>
      </c>
      <c r="P5" s="4">
        <v>7</v>
      </c>
      <c r="Q5" s="10">
        <v>6</v>
      </c>
      <c r="R5" s="8">
        <v>0</v>
      </c>
      <c r="S5" s="4">
        <v>0</v>
      </c>
      <c r="T5" s="10">
        <v>0</v>
      </c>
      <c r="U5" s="11">
        <f t="shared" ref="U5:U19" si="2">H5+L5+O5+R5</f>
        <v>42</v>
      </c>
      <c r="V5" s="12">
        <f t="shared" ref="V5:V18" si="3">J5+M5+P5+T5</f>
        <v>14</v>
      </c>
      <c r="W5" s="13">
        <f t="shared" ref="W5:W19" si="4">K5+N5+Q5+T5</f>
        <v>11</v>
      </c>
    </row>
    <row r="6" spans="1:23" ht="24.75" customHeight="1" x14ac:dyDescent="0.25">
      <c r="A6" s="4">
        <v>3</v>
      </c>
      <c r="B6" s="5" t="s">
        <v>26</v>
      </c>
      <c r="C6" s="5" t="s">
        <v>27</v>
      </c>
      <c r="D6" s="5" t="s">
        <v>28</v>
      </c>
      <c r="E6" s="7" t="s">
        <v>29</v>
      </c>
      <c r="F6" s="8">
        <v>39</v>
      </c>
      <c r="G6" s="30">
        <v>6</v>
      </c>
      <c r="H6" s="4">
        <f t="shared" si="0"/>
        <v>45</v>
      </c>
      <c r="I6" s="9">
        <f t="shared" si="1"/>
        <v>0.13333333333333333</v>
      </c>
      <c r="J6" s="4">
        <v>12</v>
      </c>
      <c r="K6" s="10">
        <v>8</v>
      </c>
      <c r="L6" s="8">
        <v>40</v>
      </c>
      <c r="M6" s="4">
        <v>8</v>
      </c>
      <c r="N6" s="10">
        <v>1</v>
      </c>
      <c r="O6" s="8">
        <v>4</v>
      </c>
      <c r="P6" s="4">
        <v>4</v>
      </c>
      <c r="Q6" s="10">
        <v>3</v>
      </c>
      <c r="R6" s="8">
        <v>0</v>
      </c>
      <c r="S6" s="4">
        <v>0</v>
      </c>
      <c r="T6" s="10">
        <v>0</v>
      </c>
      <c r="U6" s="11">
        <f t="shared" si="2"/>
        <v>89</v>
      </c>
      <c r="V6" s="12">
        <f t="shared" si="3"/>
        <v>24</v>
      </c>
      <c r="W6" s="13">
        <f t="shared" si="4"/>
        <v>12</v>
      </c>
    </row>
    <row r="7" spans="1:23" ht="23.25" customHeight="1" x14ac:dyDescent="0.25">
      <c r="A7" s="4">
        <v>4</v>
      </c>
      <c r="B7" s="5" t="s">
        <v>73</v>
      </c>
      <c r="C7" s="5" t="s">
        <v>30</v>
      </c>
      <c r="D7" s="5" t="s">
        <v>31</v>
      </c>
      <c r="E7" s="14" t="s">
        <v>32</v>
      </c>
      <c r="F7" s="8">
        <v>5</v>
      </c>
      <c r="G7" s="30">
        <v>0</v>
      </c>
      <c r="H7" s="4">
        <f t="shared" si="0"/>
        <v>5</v>
      </c>
      <c r="I7" s="9">
        <f t="shared" si="1"/>
        <v>0</v>
      </c>
      <c r="J7" s="4">
        <v>0</v>
      </c>
      <c r="K7" s="10">
        <v>0</v>
      </c>
      <c r="L7" s="8">
        <v>14</v>
      </c>
      <c r="M7" s="4">
        <v>0</v>
      </c>
      <c r="N7" s="10">
        <v>0</v>
      </c>
      <c r="O7" s="8">
        <v>30</v>
      </c>
      <c r="P7" s="4">
        <v>3</v>
      </c>
      <c r="Q7" s="10">
        <v>3</v>
      </c>
      <c r="R7" s="8">
        <v>0</v>
      </c>
      <c r="S7" s="4">
        <v>0</v>
      </c>
      <c r="T7" s="10">
        <v>0</v>
      </c>
      <c r="U7" s="11">
        <f t="shared" si="2"/>
        <v>49</v>
      </c>
      <c r="V7" s="12">
        <f t="shared" si="3"/>
        <v>3</v>
      </c>
      <c r="W7" s="13">
        <f t="shared" si="4"/>
        <v>3</v>
      </c>
    </row>
    <row r="8" spans="1:23" ht="26.25" customHeight="1" x14ac:dyDescent="0.25">
      <c r="A8" s="4">
        <v>5</v>
      </c>
      <c r="B8" s="5" t="s">
        <v>33</v>
      </c>
      <c r="C8" s="5" t="s">
        <v>34</v>
      </c>
      <c r="D8" s="5" t="s">
        <v>35</v>
      </c>
      <c r="E8" s="14" t="s">
        <v>36</v>
      </c>
      <c r="F8" s="8">
        <v>30</v>
      </c>
      <c r="G8" s="30">
        <v>10</v>
      </c>
      <c r="H8" s="4">
        <f t="shared" si="0"/>
        <v>40</v>
      </c>
      <c r="I8" s="9">
        <f t="shared" si="1"/>
        <v>0.25</v>
      </c>
      <c r="J8" s="4">
        <v>7</v>
      </c>
      <c r="K8" s="10">
        <v>6</v>
      </c>
      <c r="L8" s="8">
        <v>35</v>
      </c>
      <c r="M8" s="4">
        <v>2</v>
      </c>
      <c r="N8" s="10">
        <v>1</v>
      </c>
      <c r="O8" s="8">
        <v>15</v>
      </c>
      <c r="P8" s="4">
        <v>1</v>
      </c>
      <c r="Q8" s="10">
        <v>1</v>
      </c>
      <c r="R8" s="8">
        <v>1</v>
      </c>
      <c r="S8" s="4">
        <v>0</v>
      </c>
      <c r="T8" s="10">
        <v>0</v>
      </c>
      <c r="U8" s="11">
        <f t="shared" si="2"/>
        <v>91</v>
      </c>
      <c r="V8" s="12">
        <f t="shared" si="3"/>
        <v>10</v>
      </c>
      <c r="W8" s="13">
        <f t="shared" si="4"/>
        <v>8</v>
      </c>
    </row>
    <row r="9" spans="1:23" ht="25.5" customHeight="1" x14ac:dyDescent="0.25">
      <c r="A9" s="4">
        <v>6</v>
      </c>
      <c r="B9" s="5" t="s">
        <v>37</v>
      </c>
      <c r="C9" s="5" t="s">
        <v>38</v>
      </c>
      <c r="D9" s="5" t="s">
        <v>39</v>
      </c>
      <c r="E9" s="14" t="s">
        <v>36</v>
      </c>
      <c r="F9" s="8">
        <v>39</v>
      </c>
      <c r="G9" s="30">
        <v>1</v>
      </c>
      <c r="H9" s="4">
        <f t="shared" si="0"/>
        <v>40</v>
      </c>
      <c r="I9" s="9">
        <f t="shared" si="1"/>
        <v>2.5000000000000001E-2</v>
      </c>
      <c r="J9" s="4">
        <v>4</v>
      </c>
      <c r="K9" s="10">
        <v>3</v>
      </c>
      <c r="L9" s="8">
        <v>31</v>
      </c>
      <c r="M9" s="4">
        <v>0</v>
      </c>
      <c r="N9" s="10">
        <v>0</v>
      </c>
      <c r="O9" s="8">
        <v>19</v>
      </c>
      <c r="P9" s="4">
        <v>5</v>
      </c>
      <c r="Q9" s="10">
        <v>1</v>
      </c>
      <c r="R9" s="8">
        <v>0</v>
      </c>
      <c r="S9" s="4">
        <v>0</v>
      </c>
      <c r="T9" s="10">
        <v>0</v>
      </c>
      <c r="U9" s="11">
        <f t="shared" si="2"/>
        <v>90</v>
      </c>
      <c r="V9" s="12">
        <f t="shared" si="3"/>
        <v>9</v>
      </c>
      <c r="W9" s="13">
        <f t="shared" si="4"/>
        <v>4</v>
      </c>
    </row>
    <row r="10" spans="1:23" ht="25.5" customHeight="1" x14ac:dyDescent="0.25">
      <c r="A10" s="4">
        <v>7</v>
      </c>
      <c r="B10" s="5" t="s">
        <v>40</v>
      </c>
      <c r="C10" s="5" t="s">
        <v>41</v>
      </c>
      <c r="D10" s="5" t="s">
        <v>42</v>
      </c>
      <c r="E10" s="7" t="s">
        <v>43</v>
      </c>
      <c r="F10" s="8">
        <v>0</v>
      </c>
      <c r="G10" s="30">
        <v>0</v>
      </c>
      <c r="H10" s="4">
        <f t="shared" si="0"/>
        <v>0</v>
      </c>
      <c r="I10" s="9">
        <v>0</v>
      </c>
      <c r="J10" s="4">
        <v>0</v>
      </c>
      <c r="K10" s="10">
        <v>0</v>
      </c>
      <c r="L10" s="8">
        <v>6</v>
      </c>
      <c r="M10" s="4">
        <v>6</v>
      </c>
      <c r="N10" s="10">
        <v>6</v>
      </c>
      <c r="O10" s="8">
        <v>4</v>
      </c>
      <c r="P10" s="4">
        <v>4</v>
      </c>
      <c r="Q10" s="10">
        <v>4</v>
      </c>
      <c r="R10" s="8">
        <v>0</v>
      </c>
      <c r="S10" s="4">
        <v>0</v>
      </c>
      <c r="T10" s="10">
        <v>0</v>
      </c>
      <c r="U10" s="11">
        <f t="shared" si="2"/>
        <v>10</v>
      </c>
      <c r="V10" s="12">
        <f t="shared" si="3"/>
        <v>10</v>
      </c>
      <c r="W10" s="13">
        <f t="shared" si="4"/>
        <v>10</v>
      </c>
    </row>
    <row r="11" spans="1:23" ht="25.5" customHeight="1" x14ac:dyDescent="0.25">
      <c r="A11" s="4">
        <v>8</v>
      </c>
      <c r="B11" s="5" t="s">
        <v>44</v>
      </c>
      <c r="C11" s="5" t="s">
        <v>45</v>
      </c>
      <c r="D11" s="5" t="s">
        <v>46</v>
      </c>
      <c r="E11" s="7" t="s">
        <v>47</v>
      </c>
      <c r="F11" s="8">
        <v>11</v>
      </c>
      <c r="G11" s="30">
        <v>0</v>
      </c>
      <c r="H11" s="4">
        <f t="shared" si="0"/>
        <v>11</v>
      </c>
      <c r="I11" s="9">
        <f t="shared" si="1"/>
        <v>0</v>
      </c>
      <c r="J11" s="4">
        <v>5</v>
      </c>
      <c r="K11" s="10">
        <v>2</v>
      </c>
      <c r="L11" s="8">
        <v>21</v>
      </c>
      <c r="M11" s="4">
        <v>4</v>
      </c>
      <c r="N11" s="10">
        <v>0</v>
      </c>
      <c r="O11" s="8">
        <v>15</v>
      </c>
      <c r="P11" s="4">
        <v>8</v>
      </c>
      <c r="Q11" s="10">
        <v>2</v>
      </c>
      <c r="R11" s="8">
        <v>0</v>
      </c>
      <c r="S11" s="4">
        <v>0</v>
      </c>
      <c r="T11" s="10">
        <v>0</v>
      </c>
      <c r="U11" s="11">
        <f t="shared" si="2"/>
        <v>47</v>
      </c>
      <c r="V11" s="12">
        <f t="shared" si="3"/>
        <v>17</v>
      </c>
      <c r="W11" s="13">
        <f t="shared" si="4"/>
        <v>4</v>
      </c>
    </row>
    <row r="12" spans="1:23" ht="24.75" customHeight="1" x14ac:dyDescent="0.25">
      <c r="A12" s="4">
        <v>9</v>
      </c>
      <c r="B12" s="5" t="s">
        <v>48</v>
      </c>
      <c r="C12" s="5" t="s">
        <v>49</v>
      </c>
      <c r="D12" s="5" t="s">
        <v>70</v>
      </c>
      <c r="E12" s="7" t="s">
        <v>47</v>
      </c>
      <c r="F12" s="8">
        <v>9</v>
      </c>
      <c r="G12" s="30">
        <v>0</v>
      </c>
      <c r="H12" s="4">
        <f t="shared" si="0"/>
        <v>9</v>
      </c>
      <c r="I12" s="9">
        <f t="shared" si="1"/>
        <v>0</v>
      </c>
      <c r="J12" s="4">
        <v>9</v>
      </c>
      <c r="K12" s="10">
        <v>2</v>
      </c>
      <c r="L12" s="8">
        <v>74</v>
      </c>
      <c r="M12" s="4">
        <v>51</v>
      </c>
      <c r="N12" s="10">
        <v>3</v>
      </c>
      <c r="O12" s="8">
        <v>21</v>
      </c>
      <c r="P12" s="4">
        <v>6</v>
      </c>
      <c r="Q12" s="10">
        <v>2</v>
      </c>
      <c r="R12" s="8">
        <v>0</v>
      </c>
      <c r="S12" s="4">
        <v>0</v>
      </c>
      <c r="T12" s="10">
        <v>0</v>
      </c>
      <c r="U12" s="11">
        <f t="shared" si="2"/>
        <v>104</v>
      </c>
      <c r="V12" s="12">
        <f t="shared" si="3"/>
        <v>66</v>
      </c>
      <c r="W12" s="13">
        <f t="shared" si="4"/>
        <v>7</v>
      </c>
    </row>
    <row r="13" spans="1:23" ht="25.5" customHeight="1" x14ac:dyDescent="0.25">
      <c r="A13" s="4">
        <v>10</v>
      </c>
      <c r="B13" s="5" t="s">
        <v>50</v>
      </c>
      <c r="C13" s="5" t="s">
        <v>51</v>
      </c>
      <c r="D13" s="5" t="s">
        <v>52</v>
      </c>
      <c r="E13" s="7" t="s">
        <v>53</v>
      </c>
      <c r="F13" s="8">
        <v>75</v>
      </c>
      <c r="G13" s="30">
        <v>5</v>
      </c>
      <c r="H13" s="4">
        <f t="shared" si="0"/>
        <v>80</v>
      </c>
      <c r="I13" s="9">
        <f t="shared" si="1"/>
        <v>6.25E-2</v>
      </c>
      <c r="J13" s="4">
        <v>7</v>
      </c>
      <c r="K13" s="10">
        <v>4</v>
      </c>
      <c r="L13" s="8">
        <v>43</v>
      </c>
      <c r="M13" s="4">
        <v>11</v>
      </c>
      <c r="N13" s="10">
        <v>8</v>
      </c>
      <c r="O13" s="8">
        <v>16</v>
      </c>
      <c r="P13" s="4">
        <v>6</v>
      </c>
      <c r="Q13" s="10">
        <v>1</v>
      </c>
      <c r="R13" s="8">
        <v>0</v>
      </c>
      <c r="S13" s="4">
        <v>0</v>
      </c>
      <c r="T13" s="10">
        <v>0</v>
      </c>
      <c r="U13" s="11">
        <f t="shared" si="2"/>
        <v>139</v>
      </c>
      <c r="V13" s="12">
        <f t="shared" si="3"/>
        <v>24</v>
      </c>
      <c r="W13" s="13">
        <f t="shared" si="4"/>
        <v>13</v>
      </c>
    </row>
    <row r="14" spans="1:23" ht="24" customHeight="1" x14ac:dyDescent="0.25">
      <c r="A14" s="4">
        <v>11</v>
      </c>
      <c r="B14" s="15" t="s">
        <v>74</v>
      </c>
      <c r="C14" s="15" t="s">
        <v>54</v>
      </c>
      <c r="D14" s="15" t="s">
        <v>55</v>
      </c>
      <c r="E14" s="16" t="s">
        <v>56</v>
      </c>
      <c r="F14" s="8">
        <v>86</v>
      </c>
      <c r="G14" s="30">
        <v>30</v>
      </c>
      <c r="H14" s="4">
        <f t="shared" si="0"/>
        <v>116</v>
      </c>
      <c r="I14" s="9">
        <f t="shared" si="1"/>
        <v>0.25862068965517243</v>
      </c>
      <c r="J14" s="4">
        <v>5</v>
      </c>
      <c r="K14" s="10">
        <v>2</v>
      </c>
      <c r="L14" s="8">
        <v>71</v>
      </c>
      <c r="M14" s="4">
        <v>3</v>
      </c>
      <c r="N14" s="10">
        <v>3</v>
      </c>
      <c r="O14" s="8">
        <v>75</v>
      </c>
      <c r="P14" s="4">
        <v>6</v>
      </c>
      <c r="Q14" s="10">
        <v>5</v>
      </c>
      <c r="R14" s="8">
        <v>0</v>
      </c>
      <c r="S14" s="4">
        <v>0</v>
      </c>
      <c r="T14" s="10">
        <v>0</v>
      </c>
      <c r="U14" s="11">
        <f t="shared" si="2"/>
        <v>262</v>
      </c>
      <c r="V14" s="12">
        <f t="shared" si="3"/>
        <v>14</v>
      </c>
      <c r="W14" s="13">
        <f t="shared" si="4"/>
        <v>10</v>
      </c>
    </row>
    <row r="15" spans="1:23" ht="26.25" customHeight="1" x14ac:dyDescent="0.25">
      <c r="A15" s="4">
        <v>12</v>
      </c>
      <c r="B15" s="5" t="s">
        <v>75</v>
      </c>
      <c r="C15" s="5" t="s">
        <v>57</v>
      </c>
      <c r="D15" s="5" t="s">
        <v>58</v>
      </c>
      <c r="E15" s="16" t="s">
        <v>56</v>
      </c>
      <c r="F15" s="8">
        <v>34</v>
      </c>
      <c r="G15" s="30">
        <v>0</v>
      </c>
      <c r="H15" s="4">
        <f t="shared" si="0"/>
        <v>34</v>
      </c>
      <c r="I15" s="9">
        <f t="shared" si="1"/>
        <v>0</v>
      </c>
      <c r="J15" s="4">
        <v>14</v>
      </c>
      <c r="K15" s="10">
        <v>0</v>
      </c>
      <c r="L15" s="8">
        <v>31</v>
      </c>
      <c r="M15" s="4">
        <v>17</v>
      </c>
      <c r="N15" s="10">
        <v>3</v>
      </c>
      <c r="O15" s="8">
        <v>36</v>
      </c>
      <c r="P15" s="4">
        <v>19</v>
      </c>
      <c r="Q15" s="10">
        <v>5</v>
      </c>
      <c r="R15" s="8">
        <v>1</v>
      </c>
      <c r="S15" s="4">
        <v>0</v>
      </c>
      <c r="T15" s="10">
        <v>0</v>
      </c>
      <c r="U15" s="11">
        <f t="shared" si="2"/>
        <v>102</v>
      </c>
      <c r="V15" s="12">
        <f t="shared" si="3"/>
        <v>50</v>
      </c>
      <c r="W15" s="13">
        <f t="shared" si="4"/>
        <v>8</v>
      </c>
    </row>
    <row r="16" spans="1:23" ht="24" customHeight="1" x14ac:dyDescent="0.25">
      <c r="A16" s="4">
        <v>13</v>
      </c>
      <c r="B16" s="5" t="s">
        <v>76</v>
      </c>
      <c r="C16" s="5" t="s">
        <v>59</v>
      </c>
      <c r="D16" s="5" t="s">
        <v>60</v>
      </c>
      <c r="E16" s="16" t="s">
        <v>56</v>
      </c>
      <c r="F16" s="8">
        <v>9</v>
      </c>
      <c r="G16" s="30">
        <v>0</v>
      </c>
      <c r="H16" s="4">
        <f t="shared" si="0"/>
        <v>9</v>
      </c>
      <c r="I16" s="9">
        <f t="shared" si="1"/>
        <v>0</v>
      </c>
      <c r="J16" s="4">
        <v>3</v>
      </c>
      <c r="K16" s="10">
        <v>0</v>
      </c>
      <c r="L16" s="8">
        <v>53</v>
      </c>
      <c r="M16" s="4">
        <v>4</v>
      </c>
      <c r="N16" s="10">
        <v>2</v>
      </c>
      <c r="O16" s="8">
        <v>53</v>
      </c>
      <c r="P16" s="4">
        <v>0</v>
      </c>
      <c r="Q16" s="10">
        <v>0</v>
      </c>
      <c r="R16" s="8">
        <v>0</v>
      </c>
      <c r="S16" s="4">
        <v>0</v>
      </c>
      <c r="T16" s="10">
        <v>0</v>
      </c>
      <c r="U16" s="11">
        <f t="shared" si="2"/>
        <v>115</v>
      </c>
      <c r="V16" s="12">
        <f t="shared" si="3"/>
        <v>7</v>
      </c>
      <c r="W16" s="13">
        <f t="shared" si="4"/>
        <v>2</v>
      </c>
    </row>
    <row r="17" spans="1:23" ht="24.75" customHeight="1" x14ac:dyDescent="0.25">
      <c r="A17" s="4">
        <v>14</v>
      </c>
      <c r="B17" s="5" t="s">
        <v>61</v>
      </c>
      <c r="C17" s="5" t="s">
        <v>62</v>
      </c>
      <c r="D17" s="17" t="s">
        <v>63</v>
      </c>
      <c r="E17" s="7" t="s">
        <v>64</v>
      </c>
      <c r="F17" s="8">
        <v>1</v>
      </c>
      <c r="G17" s="30">
        <v>0</v>
      </c>
      <c r="H17" s="4">
        <f t="shared" si="0"/>
        <v>1</v>
      </c>
      <c r="I17" s="9">
        <f t="shared" si="1"/>
        <v>0</v>
      </c>
      <c r="J17" s="4">
        <v>0</v>
      </c>
      <c r="K17" s="10">
        <v>0</v>
      </c>
      <c r="L17" s="8">
        <v>1</v>
      </c>
      <c r="M17" s="4">
        <v>1</v>
      </c>
      <c r="N17" s="10">
        <v>0</v>
      </c>
      <c r="O17" s="8">
        <v>12</v>
      </c>
      <c r="P17" s="4">
        <v>3</v>
      </c>
      <c r="Q17" s="10">
        <v>3</v>
      </c>
      <c r="R17" s="8">
        <v>0</v>
      </c>
      <c r="S17" s="4">
        <v>0</v>
      </c>
      <c r="T17" s="10">
        <v>0</v>
      </c>
      <c r="U17" s="11">
        <f t="shared" si="2"/>
        <v>14</v>
      </c>
      <c r="V17" s="12">
        <f t="shared" si="3"/>
        <v>4</v>
      </c>
      <c r="W17" s="13">
        <f t="shared" si="4"/>
        <v>3</v>
      </c>
    </row>
    <row r="18" spans="1:23" ht="25.5" customHeight="1" x14ac:dyDescent="0.25">
      <c r="A18" s="4">
        <v>15</v>
      </c>
      <c r="B18" s="28" t="s">
        <v>72</v>
      </c>
      <c r="C18" s="5" t="s">
        <v>65</v>
      </c>
      <c r="D18" s="17" t="s">
        <v>66</v>
      </c>
      <c r="E18" s="7" t="s">
        <v>64</v>
      </c>
      <c r="F18" s="8">
        <v>18</v>
      </c>
      <c r="G18" s="30">
        <v>0</v>
      </c>
      <c r="H18" s="4">
        <f t="shared" si="0"/>
        <v>18</v>
      </c>
      <c r="I18" s="9">
        <f t="shared" si="1"/>
        <v>0</v>
      </c>
      <c r="J18" s="4">
        <v>0</v>
      </c>
      <c r="K18" s="10">
        <v>0</v>
      </c>
      <c r="L18" s="8">
        <v>4</v>
      </c>
      <c r="M18" s="4">
        <v>0</v>
      </c>
      <c r="N18" s="10">
        <v>0</v>
      </c>
      <c r="O18" s="8">
        <v>6</v>
      </c>
      <c r="P18" s="4">
        <v>2</v>
      </c>
      <c r="Q18" s="10">
        <v>2</v>
      </c>
      <c r="R18" s="8">
        <v>0</v>
      </c>
      <c r="S18" s="4">
        <v>0</v>
      </c>
      <c r="T18" s="10">
        <v>0</v>
      </c>
      <c r="U18" s="11">
        <f t="shared" si="2"/>
        <v>28</v>
      </c>
      <c r="V18" s="12">
        <f t="shared" si="3"/>
        <v>2</v>
      </c>
      <c r="W18" s="13">
        <f t="shared" si="4"/>
        <v>2</v>
      </c>
    </row>
    <row r="19" spans="1:23" ht="22.5" customHeight="1" thickBot="1" x14ac:dyDescent="0.3">
      <c r="A19" s="48" t="s">
        <v>67</v>
      </c>
      <c r="B19" s="48"/>
      <c r="C19" s="48"/>
      <c r="D19" s="48"/>
      <c r="E19" s="48"/>
      <c r="F19" s="21">
        <f>SUM(F4:F18)</f>
        <v>402</v>
      </c>
      <c r="G19" s="31">
        <f>SUM(G4:G18)</f>
        <v>53</v>
      </c>
      <c r="H19" s="22">
        <f t="shared" ref="H19" si="5">SUM(H4:H18)</f>
        <v>455</v>
      </c>
      <c r="I19" s="23">
        <f t="shared" si="1"/>
        <v>0.11648351648351649</v>
      </c>
      <c r="J19" s="22">
        <f>SUM(J4:J18)</f>
        <v>80</v>
      </c>
      <c r="K19" s="24">
        <f t="shared" ref="K19:T19" si="6">SUM(K4:K18)</f>
        <v>40</v>
      </c>
      <c r="L19" s="21">
        <f t="shared" si="6"/>
        <v>536</v>
      </c>
      <c r="M19" s="22">
        <f t="shared" si="6"/>
        <v>153</v>
      </c>
      <c r="N19" s="24">
        <f t="shared" si="6"/>
        <v>48</v>
      </c>
      <c r="O19" s="21">
        <f t="shared" si="6"/>
        <v>361</v>
      </c>
      <c r="P19" s="22">
        <f t="shared" si="6"/>
        <v>85</v>
      </c>
      <c r="Q19" s="24">
        <f t="shared" si="6"/>
        <v>48</v>
      </c>
      <c r="R19" s="21">
        <f t="shared" si="6"/>
        <v>4</v>
      </c>
      <c r="S19" s="22">
        <f t="shared" si="6"/>
        <v>1</v>
      </c>
      <c r="T19" s="24">
        <f t="shared" si="6"/>
        <v>1</v>
      </c>
      <c r="U19" s="25">
        <f t="shared" si="2"/>
        <v>1356</v>
      </c>
      <c r="V19" s="26">
        <f>J19+M19+P19+T19</f>
        <v>319</v>
      </c>
      <c r="W19" s="27">
        <f t="shared" si="4"/>
        <v>137</v>
      </c>
    </row>
    <row r="20" spans="1:23" ht="24.75" customHeight="1" thickTop="1" x14ac:dyDescent="0.25">
      <c r="A20" s="35" t="s">
        <v>68</v>
      </c>
      <c r="B20" s="35"/>
      <c r="C20" s="35"/>
      <c r="D20" s="35"/>
      <c r="E20" s="35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</row>
    <row r="21" spans="1:23" ht="30" customHeight="1" x14ac:dyDescent="0.25">
      <c r="A21" s="41" t="s">
        <v>71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3"/>
    </row>
  </sheetData>
  <mergeCells count="17">
    <mergeCell ref="A21:W21"/>
    <mergeCell ref="R2:T2"/>
    <mergeCell ref="U2:U3"/>
    <mergeCell ref="V2:V3"/>
    <mergeCell ref="W2:W3"/>
    <mergeCell ref="A19:E19"/>
    <mergeCell ref="A20:W20"/>
    <mergeCell ref="A1:T1"/>
    <mergeCell ref="U1:W1"/>
    <mergeCell ref="A2:A3"/>
    <mergeCell ref="B2:B3"/>
    <mergeCell ref="C2:C3"/>
    <mergeCell ref="D2:D3"/>
    <mergeCell ref="E2:E3"/>
    <mergeCell ref="F2:K2"/>
    <mergeCell ref="L2:N2"/>
    <mergeCell ref="O2:Q2"/>
  </mergeCells>
  <phoneticPr fontId="20" type="noConversion"/>
  <pageMargins left="0.25" right="0.25" top="0.75" bottom="0.75" header="0.30000000000000004" footer="0.30000000000000004"/>
  <pageSetup paperSize="9" scale="74" fitToWidth="0" fitToHeight="0" orientation="landscape" r:id="rId1"/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2017-12-04T06:05:32Z</cp:lastPrinted>
  <dcterms:created xsi:type="dcterms:W3CDTF">2017-04-05T06:09:53Z</dcterms:created>
  <dcterms:modified xsi:type="dcterms:W3CDTF">2017-12-11T08:57:46Z</dcterms:modified>
</cp:coreProperties>
</file>