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各學程各系修讀人數" sheetId="2" r:id="rId1"/>
  </sheets>
  <definedNames>
    <definedName name="_xlnm._FilterDatabase" localSheetId="0" hidden="1">各學程各系修讀人數!$R$1:$R$53</definedName>
  </definedNames>
  <calcPr calcId="152511"/>
</workbook>
</file>

<file path=xl/calcChain.xml><?xml version="1.0" encoding="utf-8"?>
<calcChain xmlns="http://schemas.openxmlformats.org/spreadsheetml/2006/main">
  <c r="L36" i="2" l="1"/>
  <c r="L30" i="2" l="1"/>
  <c r="L31" i="2"/>
  <c r="L32" i="2"/>
  <c r="L33" i="2"/>
  <c r="L34" i="2"/>
  <c r="L35" i="2"/>
  <c r="L37" i="2"/>
  <c r="L38" i="2"/>
  <c r="L39" i="2"/>
  <c r="L29" i="2"/>
  <c r="T34" i="2" l="1"/>
  <c r="S34" i="2"/>
  <c r="U33" i="2"/>
  <c r="U32" i="2"/>
  <c r="U31" i="2"/>
  <c r="U30" i="2"/>
  <c r="U29" i="2"/>
  <c r="T28" i="2"/>
  <c r="S28" i="2"/>
  <c r="U27" i="2"/>
  <c r="U26" i="2"/>
  <c r="U25" i="2"/>
  <c r="U24" i="2"/>
  <c r="U23" i="2"/>
  <c r="U22" i="2"/>
  <c r="T21" i="2"/>
  <c r="S21" i="2"/>
  <c r="U20" i="2"/>
  <c r="U19" i="2"/>
  <c r="U18" i="2"/>
  <c r="U17" i="2"/>
  <c r="U16" i="2"/>
  <c r="T15" i="2"/>
  <c r="S15" i="2"/>
  <c r="U14" i="2"/>
  <c r="U13" i="2"/>
  <c r="U12" i="2"/>
  <c r="U11" i="2"/>
  <c r="U10" i="2"/>
  <c r="T9" i="2"/>
  <c r="S9" i="2"/>
  <c r="U8" i="2"/>
  <c r="U7" i="2"/>
  <c r="U6" i="2"/>
  <c r="U5" i="2"/>
  <c r="U4" i="2"/>
  <c r="U3" i="2"/>
  <c r="M26" i="2"/>
  <c r="L26" i="2"/>
  <c r="N25" i="2"/>
  <c r="N24" i="2"/>
  <c r="N23" i="2"/>
  <c r="N22" i="2"/>
  <c r="N21" i="2"/>
  <c r="N20" i="2"/>
  <c r="N19" i="2"/>
  <c r="N18" i="2"/>
  <c r="M17" i="2"/>
  <c r="L17" i="2"/>
  <c r="N16" i="2"/>
  <c r="N15" i="2"/>
  <c r="N14" i="2"/>
  <c r="N13" i="2"/>
  <c r="N12" i="2"/>
  <c r="N11" i="2"/>
  <c r="M10" i="2"/>
  <c r="L10" i="2"/>
  <c r="N9" i="2"/>
  <c r="N8" i="2"/>
  <c r="N7" i="2"/>
  <c r="N6" i="2"/>
  <c r="N5" i="2"/>
  <c r="N4" i="2"/>
  <c r="N3" i="2"/>
  <c r="F53" i="2"/>
  <c r="E53" i="2"/>
  <c r="F48" i="2"/>
  <c r="E48" i="2"/>
  <c r="F42" i="2"/>
  <c r="E42" i="2"/>
  <c r="F32" i="2"/>
  <c r="E32" i="2"/>
  <c r="F26" i="2"/>
  <c r="E26" i="2"/>
  <c r="F19" i="2"/>
  <c r="E19" i="2"/>
  <c r="U15" i="2" l="1"/>
  <c r="U34" i="2"/>
  <c r="U21" i="2"/>
  <c r="U9" i="2"/>
  <c r="U28" i="2"/>
  <c r="N26" i="2"/>
  <c r="N10" i="2"/>
  <c r="N17" i="2"/>
  <c r="F10" i="2" l="1"/>
  <c r="E10" i="2"/>
  <c r="G50" i="2"/>
  <c r="G44" i="2"/>
  <c r="G37" i="2"/>
  <c r="G36" i="2"/>
  <c r="G35" i="2"/>
  <c r="G31" i="2"/>
  <c r="G29" i="2"/>
  <c r="G49" i="2"/>
  <c r="G51" i="2"/>
  <c r="G52" i="2"/>
  <c r="G43" i="2"/>
  <c r="G45" i="2"/>
  <c r="G46" i="2"/>
  <c r="G47" i="2"/>
  <c r="G33" i="2"/>
  <c r="G34" i="2"/>
  <c r="G38" i="2"/>
  <c r="G39" i="2"/>
  <c r="G40" i="2"/>
  <c r="G41" i="2"/>
  <c r="G27" i="2"/>
  <c r="G28" i="2"/>
  <c r="G30" i="2"/>
  <c r="G20" i="2"/>
  <c r="G21" i="2"/>
  <c r="G22" i="2"/>
  <c r="G23" i="2"/>
  <c r="G24" i="2"/>
  <c r="G25" i="2"/>
  <c r="G16" i="2"/>
  <c r="G15" i="2"/>
  <c r="G13" i="2"/>
  <c r="G6" i="2"/>
  <c r="G8" i="2"/>
  <c r="G7" i="2"/>
  <c r="G11" i="2"/>
  <c r="G12" i="2"/>
  <c r="G14" i="2"/>
  <c r="G17" i="2"/>
  <c r="G18" i="2"/>
  <c r="G4" i="2"/>
  <c r="G5" i="2"/>
  <c r="G9" i="2"/>
  <c r="G3" i="2"/>
  <c r="G53" i="2" l="1"/>
  <c r="G48" i="2"/>
  <c r="G42" i="2"/>
  <c r="G32" i="2"/>
  <c r="G26" i="2"/>
  <c r="G10" i="2"/>
  <c r="G19" i="2"/>
</calcChain>
</file>

<file path=xl/sharedStrings.xml><?xml version="1.0" encoding="utf-8"?>
<sst xmlns="http://schemas.openxmlformats.org/spreadsheetml/2006/main" count="155" uniqueCount="65">
  <si>
    <t>商務管理</t>
    <phoneticPr fontId="1" type="noConversion"/>
  </si>
  <si>
    <t>企管系</t>
    <phoneticPr fontId="1" type="noConversion"/>
  </si>
  <si>
    <t>會展活動管理(全英文)</t>
    <phoneticPr fontId="1" type="noConversion"/>
  </si>
  <si>
    <t>幸福產業婚慶服務經營管理</t>
  </si>
  <si>
    <t>金融科技</t>
    <phoneticPr fontId="1" type="noConversion"/>
  </si>
  <si>
    <t>e化財富管理</t>
    <phoneticPr fontId="1" type="noConversion"/>
  </si>
  <si>
    <t>創業家能力</t>
  </si>
  <si>
    <t>學院</t>
    <phoneticPr fontId="1" type="noConversion"/>
  </si>
  <si>
    <t>商貿外語</t>
    <phoneticPr fontId="1" type="noConversion"/>
  </si>
  <si>
    <t>國貿系</t>
    <phoneticPr fontId="1" type="noConversion"/>
  </si>
  <si>
    <t>財金系</t>
    <phoneticPr fontId="1" type="noConversion"/>
  </si>
  <si>
    <t>行管系</t>
    <phoneticPr fontId="1" type="noConversion"/>
  </si>
  <si>
    <t>資管系</t>
    <phoneticPr fontId="1" type="noConversion"/>
  </si>
  <si>
    <t>休閒系</t>
    <phoneticPr fontId="1" type="noConversion"/>
  </si>
  <si>
    <t>企管系</t>
    <phoneticPr fontId="1" type="noConversion"/>
  </si>
  <si>
    <t>應日系</t>
    <phoneticPr fontId="1" type="noConversion"/>
  </si>
  <si>
    <t>應英系</t>
    <phoneticPr fontId="1" type="noConversion"/>
  </si>
  <si>
    <t>多設系</t>
    <phoneticPr fontId="1" type="noConversion"/>
  </si>
  <si>
    <t>商管系</t>
    <phoneticPr fontId="1" type="noConversion"/>
  </si>
  <si>
    <t>學程名稱</t>
    <phoneticPr fontId="1" type="noConversion"/>
  </si>
  <si>
    <t>各系修畢</t>
    <phoneticPr fontId="1" type="noConversion"/>
  </si>
  <si>
    <t>各系合計</t>
    <phoneticPr fontId="1" type="noConversion"/>
  </si>
  <si>
    <t>會資系</t>
    <phoneticPr fontId="1" type="noConversion"/>
  </si>
  <si>
    <r>
      <rPr>
        <sz val="14"/>
        <rFont val="標楷體"/>
        <family val="4"/>
        <charset val="136"/>
      </rPr>
      <t>行管系</t>
    </r>
    <phoneticPr fontId="1" type="noConversion"/>
  </si>
  <si>
    <r>
      <rPr>
        <sz val="14"/>
        <rFont val="標楷體"/>
        <family val="4"/>
        <charset val="136"/>
      </rPr>
      <t>企管系</t>
    </r>
    <phoneticPr fontId="1" type="noConversion"/>
  </si>
  <si>
    <r>
      <rPr>
        <sz val="14"/>
        <rFont val="標楷體"/>
        <family val="4"/>
        <charset val="136"/>
      </rPr>
      <t>休閒系</t>
    </r>
    <phoneticPr fontId="1" type="noConversion"/>
  </si>
  <si>
    <r>
      <rPr>
        <sz val="14"/>
        <rFont val="標楷體"/>
        <family val="4"/>
        <charset val="136"/>
      </rPr>
      <t>國貿系</t>
    </r>
    <phoneticPr fontId="1" type="noConversion"/>
  </si>
  <si>
    <r>
      <rPr>
        <sz val="14"/>
        <rFont val="標楷體"/>
        <family val="4"/>
        <charset val="136"/>
      </rPr>
      <t>應日系</t>
    </r>
    <phoneticPr fontId="1" type="noConversion"/>
  </si>
  <si>
    <r>
      <rPr>
        <sz val="14"/>
        <rFont val="標楷體"/>
        <family val="4"/>
        <charset val="136"/>
      </rPr>
      <t>資管系</t>
    </r>
    <phoneticPr fontId="1" type="noConversion"/>
  </si>
  <si>
    <r>
      <rPr>
        <sz val="14"/>
        <rFont val="標楷體"/>
        <family val="4"/>
        <charset val="136"/>
      </rPr>
      <t>會議展覽管理</t>
    </r>
    <phoneticPr fontId="1" type="noConversion"/>
  </si>
  <si>
    <r>
      <rPr>
        <sz val="14"/>
        <rFont val="標楷體"/>
        <family val="4"/>
        <charset val="136"/>
      </rPr>
      <t>行管系</t>
    </r>
    <phoneticPr fontId="1" type="noConversion"/>
  </si>
  <si>
    <t>各系修讀</t>
    <phoneticPr fontId="1" type="noConversion"/>
  </si>
  <si>
    <r>
      <rPr>
        <sz val="14"/>
        <rFont val="標楷體"/>
        <family val="4"/>
        <charset val="136"/>
      </rPr>
      <t>財金系</t>
    </r>
    <phoneticPr fontId="1" type="noConversion"/>
  </si>
  <si>
    <r>
      <rPr>
        <sz val="14"/>
        <rFont val="標楷體"/>
        <family val="4"/>
        <charset val="136"/>
      </rPr>
      <t>應英系</t>
    </r>
    <phoneticPr fontId="1" type="noConversion"/>
  </si>
  <si>
    <r>
      <rPr>
        <sz val="14"/>
        <rFont val="標楷體"/>
        <family val="4"/>
        <charset val="136"/>
      </rPr>
      <t>網實通路整合</t>
    </r>
    <phoneticPr fontId="1" type="noConversion"/>
  </si>
  <si>
    <r>
      <rPr>
        <sz val="14"/>
        <rFont val="標楷體"/>
        <family val="4"/>
        <charset val="136"/>
      </rPr>
      <t>行管系</t>
    </r>
    <phoneticPr fontId="1" type="noConversion"/>
  </si>
  <si>
    <r>
      <rPr>
        <sz val="14"/>
        <rFont val="標楷體"/>
        <family val="4"/>
        <charset val="136"/>
      </rPr>
      <t>獎勵旅遊規劃與服務</t>
    </r>
    <phoneticPr fontId="1" type="noConversion"/>
  </si>
  <si>
    <r>
      <rPr>
        <sz val="14"/>
        <rFont val="標楷體"/>
        <family val="4"/>
        <charset val="136"/>
      </rPr>
      <t>休閒系</t>
    </r>
    <phoneticPr fontId="1" type="noConversion"/>
  </si>
  <si>
    <r>
      <t>103</t>
    </r>
    <r>
      <rPr>
        <sz val="14"/>
        <rFont val="標楷體"/>
        <family val="4"/>
        <charset val="136"/>
      </rPr>
      <t>級</t>
    </r>
    <r>
      <rPr>
        <sz val="14"/>
        <rFont val="Times New Roman"/>
        <family val="1"/>
      </rPr>
      <t>-106</t>
    </r>
    <r>
      <rPr>
        <sz val="14"/>
        <rFont val="標楷體"/>
        <family val="4"/>
        <charset val="136"/>
      </rPr>
      <t>級入學生</t>
    </r>
    <r>
      <rPr>
        <sz val="14"/>
        <rFont val="Times New Roman"/>
        <family val="1"/>
      </rPr>
      <t xml:space="preserve">                                        </t>
    </r>
    <r>
      <rPr>
        <sz val="14"/>
        <rFont val="標楷體"/>
        <family val="4"/>
        <charset val="136"/>
      </rPr>
      <t>製表日期：</t>
    </r>
    <r>
      <rPr>
        <sz val="14"/>
        <rFont val="Times New Roman"/>
        <family val="1"/>
      </rPr>
      <t>107.10.05</t>
    </r>
    <phoneticPr fontId="1" type="noConversion"/>
  </si>
  <si>
    <t>合計</t>
    <phoneticPr fontId="1" type="noConversion"/>
  </si>
  <si>
    <r>
      <rPr>
        <sz val="14"/>
        <color rgb="FF000000"/>
        <rFont val="標楷體"/>
        <family val="4"/>
        <charset val="136"/>
      </rPr>
      <t>拉丁美洲商貿</t>
    </r>
  </si>
  <si>
    <r>
      <rPr>
        <sz val="14"/>
        <rFont val="標楷體"/>
        <family val="4"/>
        <charset val="136"/>
      </rPr>
      <t>國貿系</t>
    </r>
    <phoneticPr fontId="1" type="noConversion"/>
  </si>
  <si>
    <r>
      <rPr>
        <sz val="14"/>
        <rFont val="標楷體"/>
        <family val="4"/>
        <charset val="136"/>
      </rPr>
      <t>會資系</t>
    </r>
    <phoneticPr fontId="1" type="noConversion"/>
  </si>
  <si>
    <r>
      <rPr>
        <sz val="14"/>
        <color rgb="FF000000"/>
        <rFont val="標楷體"/>
        <family val="4"/>
        <charset val="136"/>
      </rPr>
      <t>東南亞商貿</t>
    </r>
  </si>
  <si>
    <r>
      <rPr>
        <sz val="14"/>
        <rFont val="標楷體"/>
        <family val="4"/>
        <charset val="136"/>
      </rPr>
      <t>國貿系</t>
    </r>
    <phoneticPr fontId="1" type="noConversion"/>
  </si>
  <si>
    <r>
      <rPr>
        <sz val="14"/>
        <rFont val="標楷體"/>
        <family val="4"/>
        <charset val="136"/>
      </rPr>
      <t>多設系</t>
    </r>
    <phoneticPr fontId="1" type="noConversion"/>
  </si>
  <si>
    <r>
      <rPr>
        <sz val="14"/>
        <color rgb="FF000000"/>
        <rFont val="標楷體"/>
        <family val="4"/>
        <charset val="136"/>
      </rPr>
      <t>日本商貿</t>
    </r>
  </si>
  <si>
    <r>
      <rPr>
        <sz val="14"/>
        <rFont val="標楷體"/>
        <family val="4"/>
        <charset val="136"/>
      </rPr>
      <t>應日系</t>
    </r>
    <phoneticPr fontId="1" type="noConversion"/>
  </si>
  <si>
    <r>
      <rPr>
        <sz val="14"/>
        <rFont val="標楷體"/>
        <family val="4"/>
        <charset val="136"/>
      </rPr>
      <t>商管系</t>
    </r>
    <phoneticPr fontId="1" type="noConversion"/>
  </si>
  <si>
    <r>
      <rPr>
        <sz val="14"/>
        <rFont val="標楷體"/>
        <family val="4"/>
        <charset val="136"/>
      </rPr>
      <t>翻轉農業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明日餐桌</t>
    </r>
  </si>
  <si>
    <r>
      <rPr>
        <sz val="14"/>
        <rFont val="標楷體"/>
        <family val="4"/>
        <charset val="136"/>
      </rPr>
      <t>創設學院</t>
    </r>
    <phoneticPr fontId="1" type="noConversion"/>
  </si>
  <si>
    <r>
      <rPr>
        <sz val="14"/>
        <rFont val="標楷體"/>
        <family val="4"/>
        <charset val="136"/>
      </rPr>
      <t>資管系</t>
    </r>
    <phoneticPr fontId="1" type="noConversion"/>
  </si>
  <si>
    <r>
      <rPr>
        <sz val="14"/>
        <rFont val="標楷體"/>
        <family val="4"/>
        <charset val="136"/>
      </rPr>
      <t>雲端行動應用實務</t>
    </r>
  </si>
  <si>
    <r>
      <rPr>
        <sz val="14"/>
        <rFont val="標楷體"/>
        <family val="4"/>
        <charset val="136"/>
      </rPr>
      <t>物聯網科技與行銷</t>
    </r>
    <phoneticPr fontId="1" type="noConversion"/>
  </si>
  <si>
    <r>
      <rPr>
        <sz val="14"/>
        <rFont val="標楷體"/>
        <family val="4"/>
        <charset val="136"/>
      </rPr>
      <t>商管系</t>
    </r>
    <phoneticPr fontId="1" type="noConversion"/>
  </si>
  <si>
    <r>
      <rPr>
        <sz val="14"/>
        <rFont val="標楷體"/>
        <family val="4"/>
        <charset val="136"/>
      </rPr>
      <t>資管系</t>
    </r>
    <phoneticPr fontId="1" type="noConversion"/>
  </si>
  <si>
    <r>
      <rPr>
        <sz val="14"/>
        <rFont val="標楷體"/>
        <family val="4"/>
        <charset val="136"/>
      </rPr>
      <t>多設系</t>
    </r>
    <phoneticPr fontId="1" type="noConversion"/>
  </si>
  <si>
    <r>
      <rPr>
        <sz val="14"/>
        <rFont val="標楷體"/>
        <family val="4"/>
        <charset val="136"/>
      </rPr>
      <t>財金系</t>
    </r>
    <phoneticPr fontId="1" type="noConversion"/>
  </si>
  <si>
    <r>
      <rPr>
        <sz val="14"/>
        <rFont val="標楷體"/>
        <family val="4"/>
        <charset val="136"/>
      </rPr>
      <t>行管系</t>
    </r>
    <phoneticPr fontId="1" type="noConversion"/>
  </si>
  <si>
    <r>
      <rPr>
        <sz val="14"/>
        <rFont val="標楷體"/>
        <family val="4"/>
        <charset val="136"/>
      </rPr>
      <t>應英系</t>
    </r>
    <phoneticPr fontId="1" type="noConversion"/>
  </si>
  <si>
    <r>
      <rPr>
        <sz val="14"/>
        <rFont val="標楷體"/>
        <family val="4"/>
        <charset val="136"/>
      </rPr>
      <t>跨境電子商務</t>
    </r>
  </si>
  <si>
    <r>
      <rPr>
        <sz val="14"/>
        <rFont val="標楷體"/>
        <family val="4"/>
        <charset val="136"/>
      </rPr>
      <t>資管系</t>
    </r>
    <phoneticPr fontId="1" type="noConversion"/>
  </si>
  <si>
    <r>
      <rPr>
        <sz val="14"/>
        <rFont val="標楷體"/>
        <family val="4"/>
        <charset val="136"/>
      </rPr>
      <t>資管系</t>
    </r>
    <phoneticPr fontId="1" type="noConversion"/>
  </si>
  <si>
    <r>
      <rPr>
        <sz val="14"/>
        <rFont val="標楷體"/>
        <family val="4"/>
        <charset val="136"/>
      </rPr>
      <t>會資系</t>
    </r>
    <phoneticPr fontId="1" type="noConversion"/>
  </si>
  <si>
    <r>
      <t>106</t>
    </r>
    <r>
      <rPr>
        <sz val="14"/>
        <rFont val="標楷體"/>
        <family val="4"/>
        <charset val="136"/>
      </rPr>
      <t>學年度</t>
    </r>
    <r>
      <rPr>
        <sz val="14"/>
        <rFont val="Times New Roman"/>
        <family val="1"/>
      </rPr>
      <t>(103</t>
    </r>
    <r>
      <rPr>
        <sz val="14"/>
        <rFont val="標楷體"/>
        <family val="4"/>
        <charset val="136"/>
      </rPr>
      <t>級</t>
    </r>
    <r>
      <rPr>
        <sz val="14"/>
        <rFont val="Times New Roman"/>
        <family val="1"/>
      </rPr>
      <t>-106</t>
    </r>
    <r>
      <rPr>
        <sz val="14"/>
        <rFont val="標楷體"/>
        <family val="4"/>
        <charset val="136"/>
      </rPr>
      <t>級入學生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各系修讀學程人數 
製表日期：</t>
    </r>
    <r>
      <rPr>
        <sz val="14"/>
        <rFont val="Times New Roman"/>
        <family val="1"/>
      </rPr>
      <t xml:space="preserve">107.10.05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</si>
</sst>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3"/>
      <name val="標楷體"/>
      <family val="4"/>
      <charset val="136"/>
    </font>
    <font>
      <sz val="14"/>
      <name val="Times New Roman"/>
      <family val="1"/>
    </font>
    <font>
      <sz val="14"/>
      <color rgb="FF000000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8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name val="Times New Roman"/>
      <family val="1"/>
    </font>
    <font>
      <sz val="13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 style="thick">
        <color rgb="FFC00000"/>
      </left>
      <right style="thin">
        <color indexed="64"/>
      </right>
      <top/>
      <bottom/>
      <diagonal/>
    </border>
    <border>
      <left style="thick">
        <color rgb="FFC00000"/>
      </left>
      <right style="thin">
        <color indexed="64"/>
      </right>
      <top style="thick">
        <color rgb="FFC00000"/>
      </top>
      <bottom/>
      <diagonal/>
    </border>
    <border>
      <left style="thick">
        <color rgb="FFC00000"/>
      </left>
      <right style="thin">
        <color indexed="64"/>
      </right>
      <top/>
      <bottom style="thick">
        <color rgb="FFC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9" fontId="15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9" fontId="6" fillId="0" borderId="1" xfId="2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3">
    <cellStyle name="一般" xfId="0" builtinId="0"/>
    <cellStyle name="一般 2" xfId="1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5"/>
  <sheetViews>
    <sheetView tabSelected="1" topLeftCell="G1" zoomScale="70" zoomScaleNormal="70" workbookViewId="0">
      <selection activeCell="N45" sqref="N45"/>
    </sheetView>
  </sheetViews>
  <sheetFormatPr defaultRowHeight="29.25" customHeight="1" x14ac:dyDescent="0.25"/>
  <cols>
    <col min="1" max="1" width="9" style="1"/>
    <col min="2" max="2" width="11.875" style="1" customWidth="1"/>
    <col min="3" max="3" width="29.875" style="5" customWidth="1"/>
    <col min="4" max="4" width="11" style="5" customWidth="1"/>
    <col min="5" max="5" width="12.125" style="5" customWidth="1"/>
    <col min="6" max="7" width="14.5" style="6" customWidth="1"/>
    <col min="8" max="8" width="9" style="1"/>
    <col min="9" max="9" width="15.5" style="1" customWidth="1"/>
    <col min="10" max="10" width="16.625" style="1" customWidth="1"/>
    <col min="11" max="11" width="12.625" style="1" customWidth="1"/>
    <col min="12" max="12" width="12.25" style="1" customWidth="1"/>
    <col min="13" max="13" width="12.875" style="1" customWidth="1"/>
    <col min="14" max="14" width="14.5" style="1" customWidth="1"/>
    <col min="15" max="15" width="9" style="1"/>
    <col min="16" max="16" width="12.375" style="1" customWidth="1"/>
    <col min="17" max="17" width="22.875" style="1" customWidth="1"/>
    <col min="18" max="18" width="9" style="1"/>
    <col min="19" max="19" width="12.375" style="1" customWidth="1"/>
    <col min="20" max="20" width="11.25" style="1" customWidth="1"/>
    <col min="21" max="21" width="11" style="1" customWidth="1"/>
    <col min="22" max="16384" width="9" style="1"/>
  </cols>
  <sheetData>
    <row r="1" spans="2:21" ht="29.25" customHeight="1" x14ac:dyDescent="0.25">
      <c r="B1" s="58" t="s">
        <v>38</v>
      </c>
      <c r="C1" s="58"/>
      <c r="D1" s="58"/>
      <c r="E1" s="58"/>
      <c r="F1" s="58"/>
      <c r="G1" s="58"/>
      <c r="I1" s="58" t="s">
        <v>38</v>
      </c>
      <c r="J1" s="58"/>
      <c r="K1" s="58"/>
      <c r="L1" s="58"/>
      <c r="M1" s="58"/>
      <c r="N1" s="58"/>
      <c r="P1" s="58" t="s">
        <v>38</v>
      </c>
      <c r="Q1" s="58"/>
      <c r="R1" s="58"/>
      <c r="S1" s="58"/>
      <c r="T1" s="58"/>
      <c r="U1" s="58"/>
    </row>
    <row r="2" spans="2:21" s="4" customFormat="1" ht="29.25" customHeight="1" thickBot="1" x14ac:dyDescent="0.3">
      <c r="B2" s="10" t="s">
        <v>7</v>
      </c>
      <c r="C2" s="11" t="s">
        <v>19</v>
      </c>
      <c r="D2" s="11"/>
      <c r="E2" s="14" t="s">
        <v>31</v>
      </c>
      <c r="F2" s="15" t="s">
        <v>20</v>
      </c>
      <c r="G2" s="15" t="s">
        <v>21</v>
      </c>
      <c r="I2" s="10" t="s">
        <v>7</v>
      </c>
      <c r="J2" s="11" t="s">
        <v>19</v>
      </c>
      <c r="K2" s="11"/>
      <c r="L2" s="14" t="s">
        <v>31</v>
      </c>
      <c r="M2" s="15" t="s">
        <v>20</v>
      </c>
      <c r="N2" s="15" t="s">
        <v>21</v>
      </c>
      <c r="P2" s="10" t="s">
        <v>7</v>
      </c>
      <c r="Q2" s="11" t="s">
        <v>19</v>
      </c>
      <c r="R2" s="11"/>
      <c r="S2" s="14" t="s">
        <v>31</v>
      </c>
      <c r="T2" s="15" t="s">
        <v>20</v>
      </c>
      <c r="U2" s="15" t="s">
        <v>21</v>
      </c>
    </row>
    <row r="3" spans="2:21" s="4" customFormat="1" ht="29.25" customHeight="1" thickTop="1" x14ac:dyDescent="0.25">
      <c r="B3" s="68" t="s">
        <v>0</v>
      </c>
      <c r="C3" s="81" t="s">
        <v>2</v>
      </c>
      <c r="D3" s="16" t="s">
        <v>1</v>
      </c>
      <c r="E3" s="12">
        <v>93</v>
      </c>
      <c r="F3" s="12">
        <v>24</v>
      </c>
      <c r="G3" s="20">
        <f>E3+F3</f>
        <v>117</v>
      </c>
      <c r="I3" s="62" t="s">
        <v>8</v>
      </c>
      <c r="J3" s="65" t="s">
        <v>40</v>
      </c>
      <c r="K3" s="18" t="s">
        <v>41</v>
      </c>
      <c r="L3" s="32">
        <v>42</v>
      </c>
      <c r="M3" s="12">
        <v>6</v>
      </c>
      <c r="N3" s="20">
        <f>L3+M3</f>
        <v>48</v>
      </c>
      <c r="P3" s="59" t="s">
        <v>50</v>
      </c>
      <c r="Q3" s="39" t="s">
        <v>49</v>
      </c>
      <c r="R3" s="18" t="s">
        <v>51</v>
      </c>
      <c r="S3" s="39">
        <v>39</v>
      </c>
      <c r="T3" s="12">
        <v>18</v>
      </c>
      <c r="U3" s="20">
        <f>S3+T3</f>
        <v>57</v>
      </c>
    </row>
    <row r="4" spans="2:21" s="4" customFormat="1" ht="29.25" customHeight="1" x14ac:dyDescent="0.25">
      <c r="B4" s="69"/>
      <c r="C4" s="56"/>
      <c r="D4" s="7" t="s">
        <v>11</v>
      </c>
      <c r="E4" s="17">
        <v>6</v>
      </c>
      <c r="F4" s="13">
        <v>0</v>
      </c>
      <c r="G4" s="21">
        <f t="shared" ref="G4:G52" si="0">E4+F4</f>
        <v>6</v>
      </c>
      <c r="I4" s="63"/>
      <c r="J4" s="51"/>
      <c r="K4" s="13" t="s">
        <v>27</v>
      </c>
      <c r="L4" s="33">
        <v>5</v>
      </c>
      <c r="M4" s="13">
        <v>0</v>
      </c>
      <c r="N4" s="21">
        <f t="shared" ref="N4:N16" si="1">L4+M4</f>
        <v>5</v>
      </c>
      <c r="P4" s="60"/>
      <c r="Q4" s="40"/>
      <c r="R4" s="13" t="s">
        <v>45</v>
      </c>
      <c r="S4" s="40">
        <v>10</v>
      </c>
      <c r="T4" s="13">
        <v>0</v>
      </c>
      <c r="U4" s="21">
        <f t="shared" ref="U4:U8" si="2">S4+T4</f>
        <v>10</v>
      </c>
    </row>
    <row r="5" spans="2:21" s="3" customFormat="1" ht="29.25" customHeight="1" x14ac:dyDescent="0.25">
      <c r="B5" s="69"/>
      <c r="C5" s="56"/>
      <c r="D5" s="7" t="s">
        <v>10</v>
      </c>
      <c r="E5" s="17">
        <v>3</v>
      </c>
      <c r="F5" s="13">
        <v>0</v>
      </c>
      <c r="G5" s="21">
        <f t="shared" si="0"/>
        <v>3</v>
      </c>
      <c r="I5" s="63"/>
      <c r="J5" s="51"/>
      <c r="K5" s="13" t="s">
        <v>33</v>
      </c>
      <c r="L5" s="33">
        <v>22</v>
      </c>
      <c r="M5" s="13">
        <v>0</v>
      </c>
      <c r="N5" s="21">
        <f t="shared" si="1"/>
        <v>22</v>
      </c>
      <c r="P5" s="60"/>
      <c r="Q5" s="40"/>
      <c r="R5" s="13" t="s">
        <v>48</v>
      </c>
      <c r="S5" s="40">
        <v>30</v>
      </c>
      <c r="T5" s="13">
        <v>0</v>
      </c>
      <c r="U5" s="21">
        <f t="shared" si="2"/>
        <v>30</v>
      </c>
    </row>
    <row r="6" spans="2:21" s="3" customFormat="1" ht="29.25" customHeight="1" x14ac:dyDescent="0.25">
      <c r="B6" s="69"/>
      <c r="C6" s="56"/>
      <c r="D6" s="7" t="s">
        <v>13</v>
      </c>
      <c r="E6" s="17">
        <v>1</v>
      </c>
      <c r="F6" s="13">
        <v>0</v>
      </c>
      <c r="G6" s="21">
        <f t="shared" ref="G6" si="3">E6+F6</f>
        <v>1</v>
      </c>
      <c r="I6" s="63"/>
      <c r="J6" s="51"/>
      <c r="K6" s="13" t="s">
        <v>24</v>
      </c>
      <c r="L6" s="33">
        <v>3</v>
      </c>
      <c r="M6" s="13">
        <v>0</v>
      </c>
      <c r="N6" s="21">
        <f t="shared" si="1"/>
        <v>3</v>
      </c>
      <c r="P6" s="60"/>
      <c r="Q6" s="40"/>
      <c r="R6" s="13" t="s">
        <v>27</v>
      </c>
      <c r="S6" s="40">
        <v>5</v>
      </c>
      <c r="T6" s="13">
        <v>0</v>
      </c>
      <c r="U6" s="21">
        <f t="shared" si="2"/>
        <v>5</v>
      </c>
    </row>
    <row r="7" spans="2:21" s="4" customFormat="1" ht="29.25" customHeight="1" x14ac:dyDescent="0.25">
      <c r="B7" s="69"/>
      <c r="C7" s="56"/>
      <c r="D7" s="7" t="s">
        <v>9</v>
      </c>
      <c r="E7" s="17">
        <v>24</v>
      </c>
      <c r="F7" s="13">
        <v>1</v>
      </c>
      <c r="G7" s="21">
        <f>E7+F7</f>
        <v>25</v>
      </c>
      <c r="I7" s="63"/>
      <c r="J7" s="51"/>
      <c r="K7" s="13" t="s">
        <v>32</v>
      </c>
      <c r="L7" s="33">
        <v>2</v>
      </c>
      <c r="M7" s="13">
        <v>0</v>
      </c>
      <c r="N7" s="21">
        <f t="shared" si="1"/>
        <v>2</v>
      </c>
      <c r="P7" s="60"/>
      <c r="Q7" s="40"/>
      <c r="R7" s="13" t="s">
        <v>33</v>
      </c>
      <c r="S7" s="40">
        <v>1</v>
      </c>
      <c r="T7" s="13">
        <v>0</v>
      </c>
      <c r="U7" s="21">
        <f t="shared" si="2"/>
        <v>1</v>
      </c>
    </row>
    <row r="8" spans="2:21" s="4" customFormat="1" ht="29.25" customHeight="1" x14ac:dyDescent="0.25">
      <c r="B8" s="69"/>
      <c r="C8" s="56"/>
      <c r="D8" s="7" t="s">
        <v>16</v>
      </c>
      <c r="E8" s="17">
        <v>18</v>
      </c>
      <c r="F8" s="13">
        <v>1</v>
      </c>
      <c r="G8" s="21">
        <f>E8+F8</f>
        <v>19</v>
      </c>
      <c r="I8" s="63"/>
      <c r="J8" s="51"/>
      <c r="K8" s="13" t="s">
        <v>28</v>
      </c>
      <c r="L8" s="33">
        <v>2</v>
      </c>
      <c r="M8" s="13">
        <v>0</v>
      </c>
      <c r="N8" s="21">
        <f t="shared" si="1"/>
        <v>2</v>
      </c>
      <c r="P8" s="60"/>
      <c r="Q8" s="40"/>
      <c r="R8" s="13" t="s">
        <v>25</v>
      </c>
      <c r="S8" s="40">
        <v>1</v>
      </c>
      <c r="T8" s="13">
        <v>0</v>
      </c>
      <c r="U8" s="21">
        <f t="shared" si="2"/>
        <v>1</v>
      </c>
    </row>
    <row r="9" spans="2:21" s="3" customFormat="1" ht="29.25" customHeight="1" x14ac:dyDescent="0.25">
      <c r="B9" s="69"/>
      <c r="C9" s="56"/>
      <c r="D9" s="7" t="s">
        <v>15</v>
      </c>
      <c r="E9" s="17">
        <v>1</v>
      </c>
      <c r="F9" s="13">
        <v>0</v>
      </c>
      <c r="G9" s="21">
        <f t="shared" si="0"/>
        <v>1</v>
      </c>
      <c r="I9" s="63"/>
      <c r="J9" s="51"/>
      <c r="K9" s="13" t="s">
        <v>42</v>
      </c>
      <c r="L9" s="33">
        <v>2</v>
      </c>
      <c r="M9" s="13">
        <v>0</v>
      </c>
      <c r="N9" s="21">
        <f t="shared" si="1"/>
        <v>2</v>
      </c>
      <c r="P9" s="60"/>
      <c r="Q9" s="57" t="s">
        <v>39</v>
      </c>
      <c r="R9" s="57"/>
      <c r="S9" s="25">
        <f>SUM(S3:S8)</f>
        <v>86</v>
      </c>
      <c r="T9" s="25">
        <f>SUM(T3:T8)</f>
        <v>18</v>
      </c>
      <c r="U9" s="26">
        <f>SUM(U3:U8)</f>
        <v>104</v>
      </c>
    </row>
    <row r="10" spans="2:21" s="3" customFormat="1" ht="29.25" customHeight="1" x14ac:dyDescent="0.25">
      <c r="B10" s="69"/>
      <c r="C10" s="57" t="s">
        <v>39</v>
      </c>
      <c r="D10" s="57"/>
      <c r="E10" s="25">
        <f>SUM(E3:E9)</f>
        <v>146</v>
      </c>
      <c r="F10" s="25">
        <f>SUM(F3:F9)</f>
        <v>26</v>
      </c>
      <c r="G10" s="26">
        <f>SUM(G3:G9)</f>
        <v>172</v>
      </c>
      <c r="I10" s="63"/>
      <c r="J10" s="57" t="s">
        <v>39</v>
      </c>
      <c r="K10" s="57"/>
      <c r="L10" s="35">
        <f>SUM(L3:L9)</f>
        <v>78</v>
      </c>
      <c r="M10" s="35">
        <f>SUM(M3:M9)</f>
        <v>6</v>
      </c>
      <c r="N10" s="30">
        <f t="shared" si="1"/>
        <v>84</v>
      </c>
      <c r="P10" s="60"/>
      <c r="Q10" s="17" t="s">
        <v>52</v>
      </c>
      <c r="R10" s="28" t="s">
        <v>62</v>
      </c>
      <c r="S10" s="17">
        <v>158</v>
      </c>
      <c r="T10" s="40">
        <v>108</v>
      </c>
      <c r="U10" s="42">
        <f>S10+T10</f>
        <v>266</v>
      </c>
    </row>
    <row r="11" spans="2:21" ht="29.25" customHeight="1" x14ac:dyDescent="0.25">
      <c r="B11" s="69"/>
      <c r="C11" s="56" t="s">
        <v>5</v>
      </c>
      <c r="D11" s="27" t="s">
        <v>10</v>
      </c>
      <c r="E11" s="17">
        <v>53</v>
      </c>
      <c r="F11" s="19">
        <v>22</v>
      </c>
      <c r="G11" s="21">
        <f t="shared" si="0"/>
        <v>75</v>
      </c>
      <c r="I11" s="63"/>
      <c r="J11" s="51" t="s">
        <v>43</v>
      </c>
      <c r="K11" s="28" t="s">
        <v>44</v>
      </c>
      <c r="L11" s="33">
        <v>52</v>
      </c>
      <c r="M11" s="34">
        <v>0</v>
      </c>
      <c r="N11" s="21">
        <f t="shared" si="1"/>
        <v>52</v>
      </c>
      <c r="P11" s="60"/>
      <c r="Q11" s="17"/>
      <c r="R11" s="13" t="s">
        <v>48</v>
      </c>
      <c r="S11" s="17">
        <v>4</v>
      </c>
      <c r="T11" s="40">
        <v>0</v>
      </c>
      <c r="U11" s="42">
        <f t="shared" ref="U11:U14" si="4">S11+T11</f>
        <v>4</v>
      </c>
    </row>
    <row r="12" spans="2:21" ht="29.25" customHeight="1" x14ac:dyDescent="0.25">
      <c r="B12" s="69"/>
      <c r="C12" s="56"/>
      <c r="D12" s="7" t="s">
        <v>1</v>
      </c>
      <c r="E12" s="17">
        <v>17</v>
      </c>
      <c r="F12" s="19">
        <v>2</v>
      </c>
      <c r="G12" s="21">
        <f t="shared" si="0"/>
        <v>19</v>
      </c>
      <c r="I12" s="63"/>
      <c r="J12" s="51"/>
      <c r="K12" s="13" t="s">
        <v>33</v>
      </c>
      <c r="L12" s="33">
        <v>47</v>
      </c>
      <c r="M12" s="34">
        <v>0</v>
      </c>
      <c r="N12" s="21">
        <f t="shared" si="1"/>
        <v>47</v>
      </c>
      <c r="P12" s="60"/>
      <c r="Q12" s="17"/>
      <c r="R12" s="13" t="s">
        <v>27</v>
      </c>
      <c r="S12" s="17">
        <v>2</v>
      </c>
      <c r="T12" s="40">
        <v>0</v>
      </c>
      <c r="U12" s="42">
        <f t="shared" si="4"/>
        <v>2</v>
      </c>
    </row>
    <row r="13" spans="2:21" ht="29.25" customHeight="1" x14ac:dyDescent="0.25">
      <c r="B13" s="69"/>
      <c r="C13" s="56"/>
      <c r="D13" s="7" t="s">
        <v>22</v>
      </c>
      <c r="E13" s="17">
        <v>1</v>
      </c>
      <c r="F13" s="23">
        <v>0</v>
      </c>
      <c r="G13" s="21">
        <f t="shared" ref="G13" si="5">E13+F13</f>
        <v>1</v>
      </c>
      <c r="I13" s="63"/>
      <c r="J13" s="51"/>
      <c r="K13" s="13" t="s">
        <v>27</v>
      </c>
      <c r="L13" s="33">
        <v>4</v>
      </c>
      <c r="M13" s="34">
        <v>0</v>
      </c>
      <c r="N13" s="21">
        <f t="shared" si="1"/>
        <v>4</v>
      </c>
      <c r="P13" s="60"/>
      <c r="Q13" s="17"/>
      <c r="R13" s="13" t="s">
        <v>33</v>
      </c>
      <c r="S13" s="17">
        <v>1</v>
      </c>
      <c r="T13" s="40">
        <v>0</v>
      </c>
      <c r="U13" s="42">
        <f t="shared" si="4"/>
        <v>1</v>
      </c>
    </row>
    <row r="14" spans="2:21" ht="29.25" customHeight="1" x14ac:dyDescent="0.25">
      <c r="B14" s="69"/>
      <c r="C14" s="56"/>
      <c r="D14" s="7" t="s">
        <v>9</v>
      </c>
      <c r="E14" s="17">
        <v>2</v>
      </c>
      <c r="F14" s="19">
        <v>5</v>
      </c>
      <c r="G14" s="21">
        <f t="shared" si="0"/>
        <v>7</v>
      </c>
      <c r="I14" s="63"/>
      <c r="J14" s="51"/>
      <c r="K14" s="13" t="s">
        <v>24</v>
      </c>
      <c r="L14" s="33">
        <v>5</v>
      </c>
      <c r="M14" s="34">
        <v>0</v>
      </c>
      <c r="N14" s="21">
        <f t="shared" si="1"/>
        <v>5</v>
      </c>
      <c r="P14" s="60"/>
      <c r="Q14" s="17"/>
      <c r="R14" s="13" t="s">
        <v>23</v>
      </c>
      <c r="S14" s="17">
        <v>3</v>
      </c>
      <c r="T14" s="40">
        <v>0</v>
      </c>
      <c r="U14" s="42">
        <f t="shared" si="4"/>
        <v>3</v>
      </c>
    </row>
    <row r="15" spans="2:21" ht="29.25" customHeight="1" x14ac:dyDescent="0.25">
      <c r="B15" s="69"/>
      <c r="C15" s="56"/>
      <c r="D15" s="7" t="s">
        <v>15</v>
      </c>
      <c r="E15" s="17">
        <v>1</v>
      </c>
      <c r="F15" s="19">
        <v>2</v>
      </c>
      <c r="G15" s="21">
        <f t="shared" ref="G15:G16" si="6">E15+F15</f>
        <v>3</v>
      </c>
      <c r="I15" s="63"/>
      <c r="J15" s="51"/>
      <c r="K15" s="13" t="s">
        <v>32</v>
      </c>
      <c r="L15" s="33">
        <v>1</v>
      </c>
      <c r="M15" s="34">
        <v>0</v>
      </c>
      <c r="N15" s="21">
        <f t="shared" si="1"/>
        <v>1</v>
      </c>
      <c r="P15" s="60"/>
      <c r="Q15" s="57" t="s">
        <v>39</v>
      </c>
      <c r="R15" s="57"/>
      <c r="S15" s="25">
        <f>SUM(S10:S14)</f>
        <v>168</v>
      </c>
      <c r="T15" s="25">
        <f t="shared" ref="T15" si="7">SUM(T10:T14)</f>
        <v>108</v>
      </c>
      <c r="U15" s="26">
        <f t="shared" ref="U15" si="8">SUM(U10:U14)</f>
        <v>276</v>
      </c>
    </row>
    <row r="16" spans="2:21" ht="29.25" customHeight="1" x14ac:dyDescent="0.25">
      <c r="B16" s="69"/>
      <c r="C16" s="56"/>
      <c r="D16" s="7" t="s">
        <v>16</v>
      </c>
      <c r="E16" s="17">
        <v>5</v>
      </c>
      <c r="F16" s="23">
        <v>0</v>
      </c>
      <c r="G16" s="21">
        <f t="shared" si="6"/>
        <v>5</v>
      </c>
      <c r="I16" s="63"/>
      <c r="J16" s="51"/>
      <c r="K16" s="13" t="s">
        <v>45</v>
      </c>
      <c r="L16" s="33">
        <v>2</v>
      </c>
      <c r="M16" s="34">
        <v>0</v>
      </c>
      <c r="N16" s="21">
        <f t="shared" si="1"/>
        <v>2</v>
      </c>
      <c r="P16" s="60"/>
      <c r="Q16" s="17" t="s">
        <v>60</v>
      </c>
      <c r="R16" s="28" t="s">
        <v>61</v>
      </c>
      <c r="S16" s="17">
        <v>116</v>
      </c>
      <c r="T16" s="40">
        <v>3</v>
      </c>
      <c r="U16" s="42">
        <f>S16+T16</f>
        <v>119</v>
      </c>
    </row>
    <row r="17" spans="2:21" ht="29.25" customHeight="1" x14ac:dyDescent="0.25">
      <c r="B17" s="69"/>
      <c r="C17" s="56"/>
      <c r="D17" s="7" t="s">
        <v>18</v>
      </c>
      <c r="E17" s="17">
        <v>2</v>
      </c>
      <c r="F17" s="23">
        <v>0</v>
      </c>
      <c r="G17" s="21">
        <f t="shared" si="0"/>
        <v>2</v>
      </c>
      <c r="I17" s="63"/>
      <c r="J17" s="57" t="s">
        <v>39</v>
      </c>
      <c r="K17" s="57"/>
      <c r="L17" s="35">
        <f>SUM(L11:L16)</f>
        <v>111</v>
      </c>
      <c r="M17" s="35">
        <f t="shared" ref="M17" si="9">SUM(M11:M16)</f>
        <v>0</v>
      </c>
      <c r="N17" s="36">
        <f t="shared" ref="N17" si="10">SUM(N11:N16)</f>
        <v>111</v>
      </c>
      <c r="P17" s="60"/>
      <c r="Q17" s="17"/>
      <c r="R17" s="13" t="s">
        <v>48</v>
      </c>
      <c r="S17" s="17">
        <v>3</v>
      </c>
      <c r="T17" s="40">
        <v>0</v>
      </c>
      <c r="U17" s="42">
        <f t="shared" ref="U17:U20" si="11">S17+T17</f>
        <v>3</v>
      </c>
    </row>
    <row r="18" spans="2:21" ht="29.25" customHeight="1" x14ac:dyDescent="0.25">
      <c r="B18" s="69"/>
      <c r="C18" s="56"/>
      <c r="D18" s="7" t="s">
        <v>12</v>
      </c>
      <c r="E18" s="17">
        <v>2</v>
      </c>
      <c r="F18" s="23">
        <v>0</v>
      </c>
      <c r="G18" s="21">
        <f t="shared" si="0"/>
        <v>2</v>
      </c>
      <c r="I18" s="63"/>
      <c r="J18" s="51" t="s">
        <v>46</v>
      </c>
      <c r="K18" s="28" t="s">
        <v>47</v>
      </c>
      <c r="L18" s="33">
        <v>69</v>
      </c>
      <c r="M18" s="13">
        <v>50</v>
      </c>
      <c r="N18" s="21">
        <f>L18+M18</f>
        <v>119</v>
      </c>
      <c r="P18" s="60"/>
      <c r="Q18" s="17"/>
      <c r="R18" s="13" t="s">
        <v>45</v>
      </c>
      <c r="S18" s="17">
        <v>2</v>
      </c>
      <c r="T18" s="40">
        <v>0</v>
      </c>
      <c r="U18" s="42">
        <f t="shared" si="11"/>
        <v>2</v>
      </c>
    </row>
    <row r="19" spans="2:21" ht="29.25" customHeight="1" x14ac:dyDescent="0.25">
      <c r="B19" s="69"/>
      <c r="C19" s="57" t="s">
        <v>39</v>
      </c>
      <c r="D19" s="57"/>
      <c r="E19" s="25">
        <f>SUM(E11:E18)</f>
        <v>83</v>
      </c>
      <c r="F19" s="25">
        <f>SUM(F11:F18)</f>
        <v>31</v>
      </c>
      <c r="G19" s="26">
        <f>SUM(G11:G18)</f>
        <v>114</v>
      </c>
      <c r="I19" s="63"/>
      <c r="J19" s="51"/>
      <c r="K19" s="13" t="s">
        <v>33</v>
      </c>
      <c r="L19" s="33">
        <v>5</v>
      </c>
      <c r="M19" s="13">
        <v>0</v>
      </c>
      <c r="N19" s="21">
        <f t="shared" ref="N19:N25" si="12">L19+M19</f>
        <v>5</v>
      </c>
      <c r="P19" s="60"/>
      <c r="Q19" s="17"/>
      <c r="R19" s="13" t="s">
        <v>24</v>
      </c>
      <c r="S19" s="17">
        <v>1</v>
      </c>
      <c r="T19" s="40">
        <v>0</v>
      </c>
      <c r="U19" s="42">
        <f t="shared" si="11"/>
        <v>1</v>
      </c>
    </row>
    <row r="20" spans="2:21" ht="29.25" customHeight="1" x14ac:dyDescent="0.25">
      <c r="B20" s="69"/>
      <c r="C20" s="80" t="s">
        <v>29</v>
      </c>
      <c r="D20" s="28" t="s">
        <v>30</v>
      </c>
      <c r="E20" s="17">
        <v>74</v>
      </c>
      <c r="F20" s="19">
        <v>18</v>
      </c>
      <c r="G20" s="21">
        <f t="shared" si="0"/>
        <v>92</v>
      </c>
      <c r="I20" s="63"/>
      <c r="J20" s="51"/>
      <c r="K20" s="13" t="s">
        <v>26</v>
      </c>
      <c r="L20" s="33">
        <v>13</v>
      </c>
      <c r="M20" s="13">
        <v>2</v>
      </c>
      <c r="N20" s="21">
        <f t="shared" si="12"/>
        <v>15</v>
      </c>
      <c r="P20" s="60"/>
      <c r="Q20" s="17"/>
      <c r="R20" s="13" t="s">
        <v>27</v>
      </c>
      <c r="S20" s="17">
        <v>1</v>
      </c>
      <c r="T20" s="40">
        <v>0</v>
      </c>
      <c r="U20" s="42">
        <f t="shared" si="11"/>
        <v>1</v>
      </c>
    </row>
    <row r="21" spans="2:21" s="2" customFormat="1" ht="29.25" customHeight="1" x14ac:dyDescent="0.25">
      <c r="B21" s="69"/>
      <c r="C21" s="80"/>
      <c r="D21" s="13" t="s">
        <v>24</v>
      </c>
      <c r="E21" s="17">
        <v>3</v>
      </c>
      <c r="F21" s="19">
        <v>0</v>
      </c>
      <c r="G21" s="21">
        <f t="shared" si="0"/>
        <v>3</v>
      </c>
      <c r="I21" s="63"/>
      <c r="J21" s="51"/>
      <c r="K21" s="13" t="s">
        <v>32</v>
      </c>
      <c r="L21" s="33">
        <v>3</v>
      </c>
      <c r="M21" s="13">
        <v>0</v>
      </c>
      <c r="N21" s="21">
        <f t="shared" si="12"/>
        <v>3</v>
      </c>
      <c r="P21" s="60"/>
      <c r="Q21" s="57" t="s">
        <v>39</v>
      </c>
      <c r="R21" s="57"/>
      <c r="S21" s="25">
        <f>SUM(S16:S20)</f>
        <v>123</v>
      </c>
      <c r="T21" s="25">
        <f t="shared" ref="T21" si="13">SUM(T16:T20)</f>
        <v>3</v>
      </c>
      <c r="U21" s="26">
        <f t="shared" ref="U21" si="14">SUM(U16:U20)</f>
        <v>126</v>
      </c>
    </row>
    <row r="22" spans="2:21" s="2" customFormat="1" ht="29.25" customHeight="1" x14ac:dyDescent="0.25">
      <c r="B22" s="69"/>
      <c r="C22" s="80"/>
      <c r="D22" s="13" t="s">
        <v>25</v>
      </c>
      <c r="E22" s="17">
        <v>1</v>
      </c>
      <c r="F22" s="19">
        <v>0</v>
      </c>
      <c r="G22" s="21">
        <f t="shared" si="0"/>
        <v>1</v>
      </c>
      <c r="I22" s="63"/>
      <c r="J22" s="51"/>
      <c r="K22" s="13" t="s">
        <v>24</v>
      </c>
      <c r="L22" s="33">
        <v>5</v>
      </c>
      <c r="M22" s="13">
        <v>1</v>
      </c>
      <c r="N22" s="21">
        <f t="shared" si="12"/>
        <v>6</v>
      </c>
      <c r="P22" s="60"/>
      <c r="Q22" s="40" t="s">
        <v>53</v>
      </c>
      <c r="R22" s="41" t="s">
        <v>54</v>
      </c>
      <c r="S22" s="40">
        <v>16</v>
      </c>
      <c r="T22" s="40">
        <v>0</v>
      </c>
      <c r="U22" s="42">
        <f>S22+T22</f>
        <v>16</v>
      </c>
    </row>
    <row r="23" spans="2:21" s="2" customFormat="1" ht="29.25" customHeight="1" x14ac:dyDescent="0.25">
      <c r="B23" s="69"/>
      <c r="C23" s="80"/>
      <c r="D23" s="13" t="s">
        <v>26</v>
      </c>
      <c r="E23" s="17">
        <v>2</v>
      </c>
      <c r="F23" s="19">
        <v>2</v>
      </c>
      <c r="G23" s="21">
        <f t="shared" si="0"/>
        <v>4</v>
      </c>
      <c r="I23" s="63"/>
      <c r="J23" s="51"/>
      <c r="K23" s="13" t="s">
        <v>23</v>
      </c>
      <c r="L23" s="33">
        <v>2</v>
      </c>
      <c r="M23" s="13">
        <v>0</v>
      </c>
      <c r="N23" s="21">
        <f t="shared" si="12"/>
        <v>2</v>
      </c>
      <c r="P23" s="60"/>
      <c r="Q23" s="40"/>
      <c r="R23" s="40" t="s">
        <v>55</v>
      </c>
      <c r="S23" s="40">
        <v>2</v>
      </c>
      <c r="T23" s="40">
        <v>0</v>
      </c>
      <c r="U23" s="42">
        <f t="shared" ref="U23:U27" si="15">S23+T23</f>
        <v>2</v>
      </c>
    </row>
    <row r="24" spans="2:21" s="2" customFormat="1" ht="29.25" customHeight="1" x14ac:dyDescent="0.25">
      <c r="B24" s="69"/>
      <c r="C24" s="80"/>
      <c r="D24" s="13" t="s">
        <v>27</v>
      </c>
      <c r="E24" s="17">
        <v>1</v>
      </c>
      <c r="F24" s="19">
        <v>1</v>
      </c>
      <c r="G24" s="21">
        <f t="shared" si="0"/>
        <v>2</v>
      </c>
      <c r="I24" s="63"/>
      <c r="J24" s="51"/>
      <c r="K24" s="13" t="s">
        <v>42</v>
      </c>
      <c r="L24" s="33">
        <v>2</v>
      </c>
      <c r="M24" s="13">
        <v>0</v>
      </c>
      <c r="N24" s="21">
        <f t="shared" si="12"/>
        <v>2</v>
      </c>
      <c r="P24" s="60"/>
      <c r="Q24" s="40"/>
      <c r="R24" s="40" t="s">
        <v>56</v>
      </c>
      <c r="S24" s="40">
        <v>4</v>
      </c>
      <c r="T24" s="40">
        <v>0</v>
      </c>
      <c r="U24" s="42">
        <f t="shared" si="15"/>
        <v>4</v>
      </c>
    </row>
    <row r="25" spans="2:21" s="2" customFormat="1" ht="29.25" customHeight="1" x14ac:dyDescent="0.25">
      <c r="B25" s="69"/>
      <c r="C25" s="80"/>
      <c r="D25" s="13" t="s">
        <v>28</v>
      </c>
      <c r="E25" s="17">
        <v>2</v>
      </c>
      <c r="F25" s="19">
        <v>0</v>
      </c>
      <c r="G25" s="21">
        <f t="shared" si="0"/>
        <v>2</v>
      </c>
      <c r="I25" s="63"/>
      <c r="J25" s="51"/>
      <c r="K25" s="13" t="s">
        <v>28</v>
      </c>
      <c r="L25" s="33">
        <v>1</v>
      </c>
      <c r="M25" s="13">
        <v>1</v>
      </c>
      <c r="N25" s="21">
        <f t="shared" si="12"/>
        <v>2</v>
      </c>
      <c r="P25" s="60"/>
      <c r="Q25" s="40"/>
      <c r="R25" s="40" t="s">
        <v>57</v>
      </c>
      <c r="S25" s="40">
        <v>3</v>
      </c>
      <c r="T25" s="40">
        <v>0</v>
      </c>
      <c r="U25" s="42">
        <f t="shared" si="15"/>
        <v>3</v>
      </c>
    </row>
    <row r="26" spans="2:21" s="2" customFormat="1" ht="29.25" customHeight="1" thickBot="1" x14ac:dyDescent="0.3">
      <c r="B26" s="69"/>
      <c r="C26" s="57" t="s">
        <v>39</v>
      </c>
      <c r="D26" s="57"/>
      <c r="E26" s="25">
        <f>SUM(E20:E25)</f>
        <v>83</v>
      </c>
      <c r="F26" s="25">
        <f t="shared" ref="F26:G26" si="16">SUM(F20:F25)</f>
        <v>21</v>
      </c>
      <c r="G26" s="26">
        <f t="shared" si="16"/>
        <v>104</v>
      </c>
      <c r="I26" s="64"/>
      <c r="J26" s="52" t="s">
        <v>39</v>
      </c>
      <c r="K26" s="52"/>
      <c r="L26" s="37">
        <f>SUM(L18:L25)</f>
        <v>100</v>
      </c>
      <c r="M26" s="37">
        <f t="shared" ref="M26" si="17">SUM(M18:M25)</f>
        <v>54</v>
      </c>
      <c r="N26" s="38">
        <f t="shared" ref="N26" si="18">SUM(N18:N25)</f>
        <v>154</v>
      </c>
      <c r="P26" s="60"/>
      <c r="Q26" s="40"/>
      <c r="R26" s="40" t="s">
        <v>58</v>
      </c>
      <c r="S26" s="40">
        <v>1</v>
      </c>
      <c r="T26" s="40">
        <v>0</v>
      </c>
      <c r="U26" s="42">
        <f t="shared" si="15"/>
        <v>1</v>
      </c>
    </row>
    <row r="27" spans="2:21" s="2" customFormat="1" ht="29.25" customHeight="1" thickTop="1" x14ac:dyDescent="0.25">
      <c r="B27" s="69"/>
      <c r="C27" s="71" t="s">
        <v>34</v>
      </c>
      <c r="D27" s="13" t="s">
        <v>35</v>
      </c>
      <c r="E27" s="17">
        <v>88</v>
      </c>
      <c r="F27" s="19">
        <v>29</v>
      </c>
      <c r="G27" s="21">
        <f t="shared" si="0"/>
        <v>117</v>
      </c>
      <c r="P27" s="60"/>
      <c r="Q27" s="40"/>
      <c r="R27" s="40" t="s">
        <v>59</v>
      </c>
      <c r="S27" s="40">
        <v>3</v>
      </c>
      <c r="T27" s="40">
        <v>0</v>
      </c>
      <c r="U27" s="42">
        <f t="shared" si="15"/>
        <v>3</v>
      </c>
    </row>
    <row r="28" spans="2:21" s="2" customFormat="1" ht="44.25" customHeight="1" x14ac:dyDescent="0.25">
      <c r="B28" s="69"/>
      <c r="C28" s="72"/>
      <c r="D28" s="13" t="s">
        <v>32</v>
      </c>
      <c r="E28" s="17">
        <v>0</v>
      </c>
      <c r="F28" s="19">
        <v>1</v>
      </c>
      <c r="G28" s="21">
        <f t="shared" si="0"/>
        <v>1</v>
      </c>
      <c r="I28" s="53" t="s">
        <v>64</v>
      </c>
      <c r="J28" s="54"/>
      <c r="K28" s="54"/>
      <c r="L28" s="55"/>
      <c r="M28" s="49"/>
      <c r="N28" s="48"/>
      <c r="P28" s="60"/>
      <c r="Q28" s="57" t="s">
        <v>39</v>
      </c>
      <c r="R28" s="57"/>
      <c r="S28" s="25">
        <f>SUM(S22:S27)</f>
        <v>29</v>
      </c>
      <c r="T28" s="25">
        <f t="shared" ref="T28" si="19">SUM(T22:T27)</f>
        <v>0</v>
      </c>
      <c r="U28" s="26">
        <f t="shared" ref="U28" si="20">SUM(U22:U27)</f>
        <v>29</v>
      </c>
    </row>
    <row r="29" spans="2:21" s="2" customFormat="1" ht="29.25" customHeight="1" x14ac:dyDescent="0.25">
      <c r="B29" s="69"/>
      <c r="C29" s="72"/>
      <c r="D29" s="17" t="s">
        <v>24</v>
      </c>
      <c r="E29" s="17">
        <v>5</v>
      </c>
      <c r="F29" s="19">
        <v>0</v>
      </c>
      <c r="G29" s="21">
        <f t="shared" ref="G29" si="21">E29+F29</f>
        <v>5</v>
      </c>
      <c r="I29" s="22" t="s">
        <v>24</v>
      </c>
      <c r="J29" s="44">
        <v>238</v>
      </c>
      <c r="K29" s="44">
        <v>658</v>
      </c>
      <c r="L29" s="50">
        <f>J29/K29</f>
        <v>0.36170212765957449</v>
      </c>
      <c r="M29" s="43"/>
      <c r="P29" s="60"/>
      <c r="Q29" s="9" t="s">
        <v>6</v>
      </c>
      <c r="R29" s="27" t="s">
        <v>18</v>
      </c>
      <c r="S29" s="40">
        <v>52</v>
      </c>
      <c r="T29" s="40">
        <v>12</v>
      </c>
      <c r="U29" s="42">
        <f>S29+T29</f>
        <v>64</v>
      </c>
    </row>
    <row r="30" spans="2:21" s="2" customFormat="1" ht="29.25" customHeight="1" x14ac:dyDescent="0.25">
      <c r="B30" s="69"/>
      <c r="C30" s="72"/>
      <c r="D30" s="17" t="s">
        <v>33</v>
      </c>
      <c r="E30" s="17">
        <v>2</v>
      </c>
      <c r="F30" s="19">
        <v>0</v>
      </c>
      <c r="G30" s="21">
        <f t="shared" si="0"/>
        <v>2</v>
      </c>
      <c r="I30" s="13" t="s">
        <v>25</v>
      </c>
      <c r="J30" s="44">
        <v>28</v>
      </c>
      <c r="K30" s="44">
        <v>407</v>
      </c>
      <c r="L30" s="50">
        <f t="shared" ref="L30:L39" si="22">J30/K30</f>
        <v>6.8796068796068796E-2</v>
      </c>
      <c r="M30" s="43"/>
      <c r="P30" s="60"/>
      <c r="Q30" s="9"/>
      <c r="R30" s="7" t="s">
        <v>15</v>
      </c>
      <c r="S30" s="40">
        <v>1</v>
      </c>
      <c r="T30" s="40">
        <v>0</v>
      </c>
      <c r="U30" s="42">
        <f t="shared" ref="U30:U33" si="23">S30+T30</f>
        <v>1</v>
      </c>
    </row>
    <row r="31" spans="2:21" s="2" customFormat="1" ht="29.25" customHeight="1" x14ac:dyDescent="0.25">
      <c r="B31" s="69"/>
      <c r="C31" s="73"/>
      <c r="D31" s="17" t="s">
        <v>28</v>
      </c>
      <c r="E31" s="17">
        <v>0</v>
      </c>
      <c r="F31" s="19">
        <v>2</v>
      </c>
      <c r="G31" s="21">
        <f t="shared" ref="G31" si="24">E31+F31</f>
        <v>2</v>
      </c>
      <c r="I31" s="22" t="s">
        <v>45</v>
      </c>
      <c r="J31" s="44">
        <v>21</v>
      </c>
      <c r="K31" s="44">
        <v>441</v>
      </c>
      <c r="L31" s="50">
        <f t="shared" si="22"/>
        <v>4.7619047619047616E-2</v>
      </c>
      <c r="M31" s="43"/>
      <c r="P31" s="60"/>
      <c r="Q31" s="9"/>
      <c r="R31" s="7" t="s">
        <v>16</v>
      </c>
      <c r="S31" s="40">
        <v>3</v>
      </c>
      <c r="T31" s="40">
        <v>0</v>
      </c>
      <c r="U31" s="42">
        <f t="shared" si="23"/>
        <v>3</v>
      </c>
    </row>
    <row r="32" spans="2:21" s="2" customFormat="1" ht="29.25" customHeight="1" x14ac:dyDescent="0.25">
      <c r="B32" s="69"/>
      <c r="C32" s="57" t="s">
        <v>39</v>
      </c>
      <c r="D32" s="57"/>
      <c r="E32" s="25">
        <f>SUM(E27:E31)</f>
        <v>95</v>
      </c>
      <c r="F32" s="25">
        <f>SUM(F27:F31)</f>
        <v>32</v>
      </c>
      <c r="G32" s="26">
        <f>SUM(G27:G31)</f>
        <v>127</v>
      </c>
      <c r="I32" s="13" t="s">
        <v>23</v>
      </c>
      <c r="J32" s="44">
        <v>223</v>
      </c>
      <c r="K32" s="44">
        <v>475</v>
      </c>
      <c r="L32" s="50">
        <f t="shared" si="22"/>
        <v>0.46947368421052632</v>
      </c>
      <c r="M32" s="43"/>
      <c r="P32" s="60"/>
      <c r="Q32" s="9"/>
      <c r="R32" s="7" t="s">
        <v>10</v>
      </c>
      <c r="S32" s="40">
        <v>3</v>
      </c>
      <c r="T32" s="40">
        <v>0</v>
      </c>
      <c r="U32" s="42">
        <f t="shared" si="23"/>
        <v>3</v>
      </c>
    </row>
    <row r="33" spans="2:21" ht="29.25" customHeight="1" x14ac:dyDescent="0.25">
      <c r="B33" s="69"/>
      <c r="C33" s="74" t="s">
        <v>3</v>
      </c>
      <c r="D33" s="27" t="s">
        <v>14</v>
      </c>
      <c r="E33" s="22">
        <v>58</v>
      </c>
      <c r="F33" s="19">
        <v>11</v>
      </c>
      <c r="G33" s="21">
        <f t="shared" si="0"/>
        <v>69</v>
      </c>
      <c r="I33" s="13" t="s">
        <v>32</v>
      </c>
      <c r="J33" s="44">
        <v>177</v>
      </c>
      <c r="K33" s="44">
        <v>698</v>
      </c>
      <c r="L33" s="50">
        <f t="shared" si="22"/>
        <v>0.25358166189111747</v>
      </c>
      <c r="M33" s="43"/>
      <c r="P33" s="60"/>
      <c r="Q33" s="9"/>
      <c r="R33" s="7" t="s">
        <v>14</v>
      </c>
      <c r="S33" s="40">
        <v>8</v>
      </c>
      <c r="T33" s="40">
        <v>0</v>
      </c>
      <c r="U33" s="42">
        <f t="shared" si="23"/>
        <v>8</v>
      </c>
    </row>
    <row r="34" spans="2:21" ht="29.25" customHeight="1" thickBot="1" x14ac:dyDescent="0.3">
      <c r="B34" s="69"/>
      <c r="C34" s="75"/>
      <c r="D34" s="7" t="s">
        <v>11</v>
      </c>
      <c r="E34" s="22">
        <v>2</v>
      </c>
      <c r="F34" s="19">
        <v>0</v>
      </c>
      <c r="G34" s="21">
        <f t="shared" si="0"/>
        <v>2</v>
      </c>
      <c r="I34" s="13" t="s">
        <v>48</v>
      </c>
      <c r="J34" s="44">
        <v>120</v>
      </c>
      <c r="K34" s="44">
        <v>438</v>
      </c>
      <c r="L34" s="50">
        <f t="shared" si="22"/>
        <v>0.27397260273972601</v>
      </c>
      <c r="M34" s="43"/>
      <c r="P34" s="61"/>
      <c r="Q34" s="52" t="s">
        <v>39</v>
      </c>
      <c r="R34" s="52"/>
      <c r="S34" s="24">
        <f>SUM(S29:S33)</f>
        <v>67</v>
      </c>
      <c r="T34" s="24">
        <f t="shared" ref="T34" si="25">SUM(T29:T33)</f>
        <v>12</v>
      </c>
      <c r="U34" s="31">
        <f t="shared" ref="U34" si="26">SUM(U29:U33)</f>
        <v>79</v>
      </c>
    </row>
    <row r="35" spans="2:21" ht="29.25" customHeight="1" thickTop="1" x14ac:dyDescent="0.25">
      <c r="B35" s="69"/>
      <c r="C35" s="75"/>
      <c r="D35" s="7" t="s">
        <v>10</v>
      </c>
      <c r="E35" s="22">
        <v>1</v>
      </c>
      <c r="F35" s="19">
        <v>0</v>
      </c>
      <c r="G35" s="21">
        <f t="shared" ref="G35:G37" si="27">E35+F35</f>
        <v>1</v>
      </c>
      <c r="I35" s="13" t="s">
        <v>44</v>
      </c>
      <c r="J35" s="44">
        <v>152</v>
      </c>
      <c r="K35" s="44">
        <v>661</v>
      </c>
      <c r="L35" s="50">
        <f t="shared" si="22"/>
        <v>0.22995461422087746</v>
      </c>
      <c r="M35" s="43"/>
    </row>
    <row r="36" spans="2:21" ht="29.25" customHeight="1" x14ac:dyDescent="0.25">
      <c r="B36" s="69"/>
      <c r="C36" s="75"/>
      <c r="D36" s="8" t="s">
        <v>13</v>
      </c>
      <c r="E36" s="22">
        <v>3</v>
      </c>
      <c r="F36" s="19">
        <v>0</v>
      </c>
      <c r="G36" s="21">
        <f t="shared" si="27"/>
        <v>3</v>
      </c>
      <c r="I36" s="13" t="s">
        <v>63</v>
      </c>
      <c r="J36" s="44">
        <v>6</v>
      </c>
      <c r="K36" s="44">
        <v>629</v>
      </c>
      <c r="L36" s="50">
        <f t="shared" si="22"/>
        <v>9.538950715421303E-3</v>
      </c>
      <c r="M36" s="43"/>
    </row>
    <row r="37" spans="2:21" ht="29.25" customHeight="1" x14ac:dyDescent="0.25">
      <c r="B37" s="69"/>
      <c r="C37" s="75"/>
      <c r="D37" s="7" t="s">
        <v>22</v>
      </c>
      <c r="E37" s="22">
        <v>1</v>
      </c>
      <c r="F37" s="19">
        <v>0</v>
      </c>
      <c r="G37" s="21">
        <f t="shared" si="27"/>
        <v>1</v>
      </c>
      <c r="I37" s="13" t="s">
        <v>28</v>
      </c>
      <c r="J37" s="44">
        <v>456</v>
      </c>
      <c r="K37" s="44">
        <v>621</v>
      </c>
      <c r="L37" s="50">
        <f t="shared" si="22"/>
        <v>0.7342995169082126</v>
      </c>
      <c r="M37" s="43"/>
    </row>
    <row r="38" spans="2:21" ht="29.25" customHeight="1" x14ac:dyDescent="0.25">
      <c r="B38" s="69"/>
      <c r="C38" s="75"/>
      <c r="D38" s="7" t="s">
        <v>16</v>
      </c>
      <c r="E38" s="22">
        <v>4</v>
      </c>
      <c r="F38" s="19">
        <v>0</v>
      </c>
      <c r="G38" s="21">
        <f t="shared" si="0"/>
        <v>4</v>
      </c>
      <c r="I38" s="13" t="s">
        <v>27</v>
      </c>
      <c r="J38" s="44">
        <v>155</v>
      </c>
      <c r="K38" s="44">
        <v>415</v>
      </c>
      <c r="L38" s="50">
        <f t="shared" si="22"/>
        <v>0.37349397590361444</v>
      </c>
      <c r="M38" s="43"/>
    </row>
    <row r="39" spans="2:21" ht="29.25" customHeight="1" x14ac:dyDescent="0.25">
      <c r="B39" s="69"/>
      <c r="C39" s="75"/>
      <c r="D39" s="7" t="s">
        <v>15</v>
      </c>
      <c r="E39" s="22">
        <v>8</v>
      </c>
      <c r="F39" s="19">
        <v>0</v>
      </c>
      <c r="G39" s="21">
        <f t="shared" si="0"/>
        <v>8</v>
      </c>
      <c r="I39" s="13" t="s">
        <v>59</v>
      </c>
      <c r="J39" s="44">
        <v>120</v>
      </c>
      <c r="K39" s="44">
        <v>597</v>
      </c>
      <c r="L39" s="50">
        <f t="shared" si="22"/>
        <v>0.20100502512562815</v>
      </c>
      <c r="M39" s="43"/>
    </row>
    <row r="40" spans="2:21" ht="29.25" customHeight="1" x14ac:dyDescent="0.25">
      <c r="B40" s="69"/>
      <c r="C40" s="75"/>
      <c r="D40" s="7" t="s">
        <v>9</v>
      </c>
      <c r="E40" s="22">
        <v>1</v>
      </c>
      <c r="F40" s="19">
        <v>0</v>
      </c>
      <c r="G40" s="21">
        <f t="shared" si="0"/>
        <v>1</v>
      </c>
    </row>
    <row r="41" spans="2:21" ht="29.25" customHeight="1" x14ac:dyDescent="0.25">
      <c r="B41" s="69"/>
      <c r="C41" s="76"/>
      <c r="D41" s="8" t="s">
        <v>17</v>
      </c>
      <c r="E41" s="22">
        <v>3</v>
      </c>
      <c r="F41" s="19">
        <v>0</v>
      </c>
      <c r="G41" s="21">
        <f t="shared" si="0"/>
        <v>3</v>
      </c>
      <c r="I41" s="66"/>
      <c r="J41" s="67"/>
    </row>
    <row r="42" spans="2:21" ht="29.25" customHeight="1" x14ac:dyDescent="0.25">
      <c r="B42" s="69"/>
      <c r="C42" s="57" t="s">
        <v>39</v>
      </c>
      <c r="D42" s="57"/>
      <c r="E42" s="29">
        <f>SUM(E33:E41)</f>
        <v>81</v>
      </c>
      <c r="F42" s="29">
        <f t="shared" ref="F42:G42" si="28">SUM(F33:F41)</f>
        <v>11</v>
      </c>
      <c r="G42" s="30">
        <f t="shared" si="28"/>
        <v>92</v>
      </c>
      <c r="I42" s="66"/>
      <c r="J42" s="67"/>
    </row>
    <row r="43" spans="2:21" ht="29.25" customHeight="1" x14ac:dyDescent="0.25">
      <c r="B43" s="69"/>
      <c r="C43" s="77" t="s">
        <v>4</v>
      </c>
      <c r="D43" s="27" t="s">
        <v>10</v>
      </c>
      <c r="E43" s="17">
        <v>84</v>
      </c>
      <c r="F43" s="19">
        <v>0</v>
      </c>
      <c r="G43" s="21">
        <f t="shared" si="0"/>
        <v>84</v>
      </c>
      <c r="I43" s="45"/>
      <c r="J43" s="46"/>
    </row>
    <row r="44" spans="2:21" ht="29.25" customHeight="1" x14ac:dyDescent="0.25">
      <c r="B44" s="69"/>
      <c r="C44" s="78"/>
      <c r="D44" s="7" t="s">
        <v>14</v>
      </c>
      <c r="E44" s="17">
        <v>2</v>
      </c>
      <c r="F44" s="19">
        <v>0</v>
      </c>
      <c r="G44" s="21">
        <f t="shared" ref="G44" si="29">E44+F44</f>
        <v>2</v>
      </c>
      <c r="I44" s="45"/>
      <c r="J44" s="46"/>
    </row>
    <row r="45" spans="2:21" ht="29.25" customHeight="1" x14ac:dyDescent="0.25">
      <c r="B45" s="69"/>
      <c r="C45" s="78"/>
      <c r="D45" s="7" t="s">
        <v>16</v>
      </c>
      <c r="E45" s="17">
        <v>2</v>
      </c>
      <c r="F45" s="19">
        <v>0</v>
      </c>
      <c r="G45" s="21">
        <f t="shared" si="0"/>
        <v>2</v>
      </c>
      <c r="I45" s="45"/>
      <c r="J45" s="46"/>
    </row>
    <row r="46" spans="2:21" ht="29.25" customHeight="1" x14ac:dyDescent="0.25">
      <c r="B46" s="69"/>
      <c r="C46" s="78"/>
      <c r="D46" s="7" t="s">
        <v>18</v>
      </c>
      <c r="E46" s="17">
        <v>1</v>
      </c>
      <c r="F46" s="19">
        <v>0</v>
      </c>
      <c r="G46" s="21">
        <f t="shared" si="0"/>
        <v>1</v>
      </c>
      <c r="I46" s="45"/>
      <c r="J46" s="46"/>
    </row>
    <row r="47" spans="2:21" ht="29.25" customHeight="1" x14ac:dyDescent="0.25">
      <c r="B47" s="69"/>
      <c r="C47" s="79"/>
      <c r="D47" s="7" t="s">
        <v>12</v>
      </c>
      <c r="E47" s="17">
        <v>2</v>
      </c>
      <c r="F47" s="19">
        <v>0</v>
      </c>
      <c r="G47" s="21">
        <f t="shared" si="0"/>
        <v>2</v>
      </c>
      <c r="I47" s="45"/>
      <c r="J47" s="46"/>
    </row>
    <row r="48" spans="2:21" ht="29.25" customHeight="1" x14ac:dyDescent="0.25">
      <c r="B48" s="69"/>
      <c r="C48" s="57" t="s">
        <v>39</v>
      </c>
      <c r="D48" s="57"/>
      <c r="E48" s="25">
        <f>SUM(E43:E47)</f>
        <v>91</v>
      </c>
      <c r="F48" s="25">
        <f t="shared" ref="F48:G48" si="30">SUM(F43:F47)</f>
        <v>0</v>
      </c>
      <c r="G48" s="26">
        <f t="shared" si="30"/>
        <v>91</v>
      </c>
      <c r="I48" s="45"/>
      <c r="J48" s="46"/>
    </row>
    <row r="49" spans="2:10" ht="29.25" customHeight="1" x14ac:dyDescent="0.25">
      <c r="B49" s="69"/>
      <c r="C49" s="71" t="s">
        <v>36</v>
      </c>
      <c r="D49" s="28" t="s">
        <v>37</v>
      </c>
      <c r="E49" s="17">
        <v>22</v>
      </c>
      <c r="F49" s="19">
        <v>0</v>
      </c>
      <c r="G49" s="21">
        <f t="shared" si="0"/>
        <v>22</v>
      </c>
      <c r="I49" s="45"/>
      <c r="J49" s="46"/>
    </row>
    <row r="50" spans="2:10" ht="29.25" customHeight="1" x14ac:dyDescent="0.25">
      <c r="B50" s="69"/>
      <c r="C50" s="72"/>
      <c r="D50" s="13" t="s">
        <v>32</v>
      </c>
      <c r="E50" s="17">
        <v>1</v>
      </c>
      <c r="F50" s="19">
        <v>0</v>
      </c>
      <c r="G50" s="21">
        <f t="shared" ref="G50" si="31">E50+F50</f>
        <v>1</v>
      </c>
      <c r="I50" s="45"/>
      <c r="J50" s="46"/>
    </row>
    <row r="51" spans="2:10" ht="29.25" customHeight="1" x14ac:dyDescent="0.25">
      <c r="B51" s="69"/>
      <c r="C51" s="72"/>
      <c r="D51" s="13" t="s">
        <v>33</v>
      </c>
      <c r="E51" s="17">
        <v>6</v>
      </c>
      <c r="F51" s="19">
        <v>0</v>
      </c>
      <c r="G51" s="21">
        <f t="shared" si="0"/>
        <v>6</v>
      </c>
      <c r="I51" s="45"/>
      <c r="J51" s="46"/>
    </row>
    <row r="52" spans="2:10" ht="29.25" customHeight="1" x14ac:dyDescent="0.25">
      <c r="B52" s="69"/>
      <c r="C52" s="73"/>
      <c r="D52" s="13" t="s">
        <v>27</v>
      </c>
      <c r="E52" s="17">
        <v>4</v>
      </c>
      <c r="F52" s="19">
        <v>0</v>
      </c>
      <c r="G52" s="21">
        <f t="shared" si="0"/>
        <v>4</v>
      </c>
      <c r="I52" s="45"/>
      <c r="J52" s="46"/>
    </row>
    <row r="53" spans="2:10" ht="29.25" customHeight="1" thickBot="1" x14ac:dyDescent="0.3">
      <c r="B53" s="70"/>
      <c r="C53" s="52" t="s">
        <v>39</v>
      </c>
      <c r="D53" s="52"/>
      <c r="E53" s="24">
        <f>SUM(E49:E52)</f>
        <v>33</v>
      </c>
      <c r="F53" s="24">
        <f t="shared" ref="F53:G53" si="32">SUM(F49:F52)</f>
        <v>0</v>
      </c>
      <c r="G53" s="31">
        <f t="shared" si="32"/>
        <v>33</v>
      </c>
      <c r="I53" s="45"/>
      <c r="J53" s="46"/>
    </row>
    <row r="54" spans="2:10" ht="29.25" customHeight="1" thickTop="1" x14ac:dyDescent="0.25">
      <c r="I54" s="45"/>
      <c r="J54" s="46"/>
    </row>
    <row r="55" spans="2:10" ht="29.25" customHeight="1" x14ac:dyDescent="0.25">
      <c r="I55" s="47"/>
      <c r="J55" s="46"/>
    </row>
  </sheetData>
  <mergeCells count="34">
    <mergeCell ref="I41:I42"/>
    <mergeCell ref="J41:J42"/>
    <mergeCell ref="B1:G1"/>
    <mergeCell ref="B3:B53"/>
    <mergeCell ref="C27:C31"/>
    <mergeCell ref="C33:C41"/>
    <mergeCell ref="C43:C47"/>
    <mergeCell ref="C20:C25"/>
    <mergeCell ref="C26:D26"/>
    <mergeCell ref="C32:D32"/>
    <mergeCell ref="C42:D42"/>
    <mergeCell ref="C48:D48"/>
    <mergeCell ref="C53:D53"/>
    <mergeCell ref="C49:C52"/>
    <mergeCell ref="C10:D10"/>
    <mergeCell ref="C3:C9"/>
    <mergeCell ref="I1:N1"/>
    <mergeCell ref="I3:I26"/>
    <mergeCell ref="J3:J9"/>
    <mergeCell ref="J10:K10"/>
    <mergeCell ref="J11:J16"/>
    <mergeCell ref="J17:K17"/>
    <mergeCell ref="P1:U1"/>
    <mergeCell ref="P3:P34"/>
    <mergeCell ref="Q9:R9"/>
    <mergeCell ref="Q15:R15"/>
    <mergeCell ref="Q21:R21"/>
    <mergeCell ref="Q28:R28"/>
    <mergeCell ref="Q34:R34"/>
    <mergeCell ref="J18:J25"/>
    <mergeCell ref="J26:K26"/>
    <mergeCell ref="I28:L28"/>
    <mergeCell ref="C11:C18"/>
    <mergeCell ref="C19:D19"/>
  </mergeCells>
  <phoneticPr fontId="1" type="noConversion"/>
  <pageMargins left="0.7" right="0.7" top="0.75" bottom="0.75" header="0.3" footer="0.3"/>
  <pageSetup paperSize="9" orientation="portrait" r:id="rId1"/>
  <ignoredErrors>
    <ignoredError sqref="G10 G19 G26 G32 G42 G48 N17 U9 U15 U21 U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各學程各系修讀人數</vt:lpstr>
    </vt:vector>
  </TitlesOfParts>
  <Company>YUNTECH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</dc:creator>
  <cp:lastModifiedBy>User</cp:lastModifiedBy>
  <cp:lastPrinted>2018-09-19T01:11:03Z</cp:lastPrinted>
  <dcterms:created xsi:type="dcterms:W3CDTF">2007-01-10T01:26:57Z</dcterms:created>
  <dcterms:modified xsi:type="dcterms:W3CDTF">2018-11-05T00:45:04Z</dcterms:modified>
</cp:coreProperties>
</file>