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15" yWindow="525" windowWidth="15090" windowHeight="9300" activeTab="7"/>
  </bookViews>
  <sheets>
    <sheet name="會展" sheetId="1" r:id="rId1"/>
    <sheet name="e化財富管理" sheetId="3" r:id="rId2"/>
    <sheet name="網實通路" sheetId="4" r:id="rId3"/>
    <sheet name="會議展覽管理" sheetId="5" r:id="rId4"/>
    <sheet name="金融科技 " sheetId="7" r:id="rId5"/>
    <sheet name="旅遊規劃與服務" sheetId="8" r:id="rId6"/>
    <sheet name="幸福產業婚慶服務經營管理" sheetId="11" r:id="rId7"/>
    <sheet name="商務管理" sheetId="10" r:id="rId8"/>
  </sheets>
  <definedNames>
    <definedName name="_xlnm._FilterDatabase" localSheetId="1" hidden="1">e化財富管理!$A$2:$H$8</definedName>
    <definedName name="_xlnm._FilterDatabase" localSheetId="4" hidden="1">'金融科技 '!$A$2:$H$7</definedName>
    <definedName name="_xlnm._FilterDatabase" localSheetId="5" hidden="1">旅遊規劃與服務!$A$2:$H$16</definedName>
    <definedName name="_xlnm._FilterDatabase" localSheetId="0" hidden="1">會展!$A$2:$J$53</definedName>
    <definedName name="_xlnm._FilterDatabase" localSheetId="2" hidden="1">網實通路!$A$2:$I$14</definedName>
  </definedNames>
  <calcPr calcId="145621"/>
</workbook>
</file>

<file path=xl/calcChain.xml><?xml version="1.0" encoding="utf-8"?>
<calcChain xmlns="http://schemas.openxmlformats.org/spreadsheetml/2006/main">
  <c r="C25" i="10" l="1"/>
  <c r="C18" i="10"/>
  <c r="C14" i="10"/>
  <c r="C11" i="10"/>
  <c r="C7" i="10"/>
  <c r="F7" i="7" l="1"/>
  <c r="H24" i="1" l="1"/>
  <c r="E23" i="10" l="1"/>
  <c r="E21" i="10"/>
  <c r="E19" i="10"/>
  <c r="E15" i="10"/>
  <c r="E12" i="10"/>
  <c r="E8" i="10"/>
  <c r="E3" i="10"/>
  <c r="F16" i="8" l="1"/>
  <c r="F15" i="8"/>
  <c r="F14" i="8"/>
  <c r="F13" i="8"/>
  <c r="F12" i="8"/>
  <c r="F11" i="8"/>
  <c r="F10" i="8"/>
  <c r="F9" i="8"/>
  <c r="F8" i="8"/>
  <c r="F7" i="8"/>
  <c r="F6" i="8"/>
  <c r="F5" i="8"/>
  <c r="F4" i="8"/>
  <c r="F3" i="8"/>
  <c r="F6" i="7"/>
  <c r="F5" i="7"/>
  <c r="F4" i="7"/>
  <c r="F3" i="7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5" i="5"/>
  <c r="H3" i="1"/>
  <c r="H4" i="1"/>
  <c r="H5" i="1"/>
  <c r="H6" i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5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4" i="1"/>
  <c r="H45" i="1"/>
  <c r="H46" i="1"/>
  <c r="H47" i="1"/>
  <c r="H48" i="1"/>
  <c r="H49" i="1"/>
  <c r="H50" i="1"/>
  <c r="H51" i="1"/>
</calcChain>
</file>

<file path=xl/sharedStrings.xml><?xml version="1.0" encoding="utf-8"?>
<sst xmlns="http://schemas.openxmlformats.org/spreadsheetml/2006/main" count="764" uniqueCount="312">
  <si>
    <t>班級</t>
    <phoneticPr fontId="2" type="noConversion"/>
  </si>
  <si>
    <t>系所</t>
    <phoneticPr fontId="2" type="noConversion"/>
  </si>
  <si>
    <t>年級</t>
    <phoneticPr fontId="2" type="noConversion"/>
  </si>
  <si>
    <t>姓名</t>
    <phoneticPr fontId="2" type="noConversion"/>
  </si>
  <si>
    <t>應修畢學分數</t>
    <phoneticPr fontId="2" type="noConversion"/>
  </si>
  <si>
    <t>尚餘學分數</t>
    <phoneticPr fontId="2" type="noConversion"/>
  </si>
  <si>
    <t>已修畢學分數</t>
    <phoneticPr fontId="2" type="noConversion"/>
  </si>
  <si>
    <t>是否可能修畢學程</t>
    <phoneticPr fontId="2" type="noConversion"/>
  </si>
  <si>
    <t>如何協助此生修畢學程</t>
    <phoneticPr fontId="2" type="noConversion"/>
  </si>
  <si>
    <t>學號</t>
    <phoneticPr fontId="2" type="noConversion"/>
  </si>
  <si>
    <t>國貿系</t>
    <phoneticPr fontId="2" type="noConversion"/>
  </si>
  <si>
    <t>延畢</t>
    <phoneticPr fontId="2" type="noConversion"/>
  </si>
  <si>
    <t>國四B</t>
  </si>
  <si>
    <t>四技國四延</t>
  </si>
  <si>
    <t>劉緯璩</t>
  </si>
  <si>
    <t>黃新閔</t>
  </si>
  <si>
    <t>10201245</t>
  </si>
  <si>
    <t>蔡昇達</t>
  </si>
  <si>
    <t>10212139</t>
  </si>
  <si>
    <t>周柏汶</t>
  </si>
  <si>
    <t>10102135</t>
  </si>
  <si>
    <t>四技企四延</t>
  </si>
  <si>
    <t>企管系</t>
    <phoneticPr fontId="2" type="noConversion"/>
  </si>
  <si>
    <t>劉慧君</t>
  </si>
  <si>
    <t>沈筱涵</t>
  </si>
  <si>
    <t>郭子逢</t>
  </si>
  <si>
    <t>曾意婷</t>
  </si>
  <si>
    <t>10202146</t>
  </si>
  <si>
    <t>10202154</t>
  </si>
  <si>
    <t>10202304</t>
  </si>
  <si>
    <t>10202347</t>
  </si>
  <si>
    <t>四技行四延</t>
  </si>
  <si>
    <t>黃珮琳</t>
  </si>
  <si>
    <t>10213237</t>
  </si>
  <si>
    <t>行管系</t>
    <phoneticPr fontId="2" type="noConversion"/>
  </si>
  <si>
    <t>大四</t>
    <phoneticPr fontId="2" type="noConversion"/>
  </si>
  <si>
    <t>國四A</t>
  </si>
  <si>
    <t>國四C</t>
  </si>
  <si>
    <t>10301135</t>
  </si>
  <si>
    <t>10301138</t>
  </si>
  <si>
    <t>10301152</t>
  </si>
  <si>
    <t>10301235</t>
  </si>
  <si>
    <t>10301240</t>
  </si>
  <si>
    <t>10301316</t>
  </si>
  <si>
    <t>10301342</t>
  </si>
  <si>
    <t>10301344</t>
  </si>
  <si>
    <t>10301354</t>
  </si>
  <si>
    <t>林延璋</t>
  </si>
  <si>
    <t>曾家慧</t>
  </si>
  <si>
    <t>查欣毓</t>
  </si>
  <si>
    <t>林季沂</t>
  </si>
  <si>
    <t>楊筱萱</t>
  </si>
  <si>
    <t>李俐靜</t>
  </si>
  <si>
    <t>黃玫筑</t>
  </si>
  <si>
    <t>陳羿卉</t>
  </si>
  <si>
    <t>邱子玲</t>
  </si>
  <si>
    <t>賴俞璇</t>
  </si>
  <si>
    <t>企管系</t>
    <phoneticPr fontId="2" type="noConversion"/>
  </si>
  <si>
    <t>企四A</t>
  </si>
  <si>
    <t>企四B</t>
  </si>
  <si>
    <t>企四C</t>
  </si>
  <si>
    <t>曹唯莘</t>
  </si>
  <si>
    <t>李彥儀</t>
  </si>
  <si>
    <t>林琪真</t>
  </si>
  <si>
    <t>張芳瑋</t>
  </si>
  <si>
    <t>卓妏妮</t>
  </si>
  <si>
    <t>簡玉珊</t>
  </si>
  <si>
    <t>呂翊安</t>
  </si>
  <si>
    <t>蘇歆</t>
  </si>
  <si>
    <t>游宇秀</t>
  </si>
  <si>
    <t>吳承遠</t>
  </si>
  <si>
    <t>江玉鈴</t>
  </si>
  <si>
    <t>萬家倫</t>
  </si>
  <si>
    <t>周正真</t>
  </si>
  <si>
    <t>陳季莘</t>
  </si>
  <si>
    <t>鍾昀秀</t>
  </si>
  <si>
    <t>錡鈺鈞</t>
  </si>
  <si>
    <t>張華伶</t>
  </si>
  <si>
    <t>陳政宇</t>
  </si>
  <si>
    <t>胡梓萱</t>
  </si>
  <si>
    <t>黃妍慈</t>
  </si>
  <si>
    <t>許家禎</t>
  </si>
  <si>
    <t>范祖麟</t>
  </si>
  <si>
    <t>莊芷姍</t>
  </si>
  <si>
    <t>陳旻儀</t>
  </si>
  <si>
    <t>江玟宜</t>
  </si>
  <si>
    <t>10302104</t>
  </si>
  <si>
    <t>10302111</t>
  </si>
  <si>
    <t>10302112</t>
  </si>
  <si>
    <t>10302116</t>
  </si>
  <si>
    <t>10302126</t>
  </si>
  <si>
    <t>10302134</t>
  </si>
  <si>
    <t>10302136</t>
  </si>
  <si>
    <t>10302143</t>
  </si>
  <si>
    <t>10302145</t>
  </si>
  <si>
    <t>10302146</t>
  </si>
  <si>
    <t>10302149</t>
  </si>
  <si>
    <t>10302212</t>
  </si>
  <si>
    <t>10302215</t>
  </si>
  <si>
    <t>10302216</t>
  </si>
  <si>
    <t>10302224</t>
  </si>
  <si>
    <t>10302243</t>
  </si>
  <si>
    <t>10302257</t>
  </si>
  <si>
    <t>10302319</t>
  </si>
  <si>
    <t>10302322</t>
  </si>
  <si>
    <t>10302324</t>
  </si>
  <si>
    <t>10302335</t>
  </si>
  <si>
    <t>10302336</t>
  </si>
  <si>
    <t>10302355</t>
  </si>
  <si>
    <t>應英系</t>
    <phoneticPr fontId="2" type="noConversion"/>
  </si>
  <si>
    <t>英四A</t>
  </si>
  <si>
    <t>行四B</t>
  </si>
  <si>
    <t>行四D</t>
  </si>
  <si>
    <t>劉乙嫺</t>
  </si>
  <si>
    <t>鄭名君</t>
  </si>
  <si>
    <t>陳俞君</t>
  </si>
  <si>
    <t>10313226</t>
  </si>
  <si>
    <t>20513554</t>
  </si>
  <si>
    <t>行管系</t>
    <phoneticPr fontId="2" type="noConversion"/>
  </si>
  <si>
    <t>是</t>
    <phoneticPr fontId="2" type="noConversion"/>
  </si>
  <si>
    <t>否</t>
    <phoneticPr fontId="2" type="noConversion"/>
  </si>
  <si>
    <t>英文門檻尚未通過，將會開設英文補救教學</t>
    <phoneticPr fontId="2" type="noConversion"/>
  </si>
  <si>
    <t>10201213</t>
  </si>
  <si>
    <t>10302153</t>
    <phoneticPr fontId="2" type="noConversion"/>
  </si>
  <si>
    <t>將盡力輔導學生將學分修讀完成</t>
    <phoneticPr fontId="2" type="noConversion"/>
  </si>
  <si>
    <t>將盡力輔導學生將學分修讀完成</t>
    <phoneticPr fontId="2" type="noConversion"/>
  </si>
  <si>
    <t>將盡力輔導學生將學分修讀完成</t>
    <phoneticPr fontId="2" type="noConversion"/>
  </si>
  <si>
    <t>無修讀意願</t>
    <phoneticPr fontId="2" type="noConversion"/>
  </si>
  <si>
    <t>無修讀意願</t>
    <phoneticPr fontId="2" type="noConversion"/>
  </si>
  <si>
    <t>學生將於延修後完成學分</t>
    <phoneticPr fontId="2" type="noConversion"/>
  </si>
  <si>
    <t>學生將於本學期修畢課程</t>
    <phoneticPr fontId="2" type="noConversion"/>
  </si>
  <si>
    <t>學生將於本學期修畢課程</t>
    <phoneticPr fontId="2" type="noConversion"/>
  </si>
  <si>
    <t>將於九月初舉辦證照輔導班，協助同學取得畢業門檻</t>
    <phoneticPr fontId="2" type="noConversion"/>
  </si>
  <si>
    <t>已安排同學参與會展實習</t>
    <phoneticPr fontId="2" type="noConversion"/>
  </si>
  <si>
    <t>系所</t>
    <phoneticPr fontId="2" type="noConversion"/>
  </si>
  <si>
    <t>年級</t>
    <phoneticPr fontId="2" type="noConversion"/>
  </si>
  <si>
    <t>姓名</t>
    <phoneticPr fontId="2" type="noConversion"/>
  </si>
  <si>
    <t>學號</t>
    <phoneticPr fontId="2" type="noConversion"/>
  </si>
  <si>
    <t>如何協助此生修畢學程</t>
    <phoneticPr fontId="2" type="noConversion"/>
  </si>
  <si>
    <t>謝宜庭</t>
  </si>
  <si>
    <t>行管系</t>
  </si>
  <si>
    <r>
      <rPr>
        <sz val="13"/>
        <rFont val="標楷體"/>
        <family val="4"/>
        <charset val="136"/>
      </rPr>
      <t>財金系</t>
    </r>
  </si>
  <si>
    <r>
      <rPr>
        <sz val="13"/>
        <rFont val="標楷體"/>
        <family val="4"/>
        <charset val="136"/>
      </rPr>
      <t>吳岩澔</t>
    </r>
  </si>
  <si>
    <r>
      <rPr>
        <sz val="13"/>
        <rFont val="標楷體"/>
        <family val="4"/>
        <charset val="136"/>
      </rPr>
      <t>黃郁琇</t>
    </r>
  </si>
  <si>
    <t>李庭萱</t>
  </si>
  <si>
    <t>應日系</t>
  </si>
  <si>
    <t>林眉汝</t>
  </si>
  <si>
    <t>顏珮鈴</t>
  </si>
  <si>
    <t>王德瑞</t>
  </si>
  <si>
    <t>彭子頤</t>
  </si>
  <si>
    <t>林宜璇</t>
  </si>
  <si>
    <t>蔡嘉瑜</t>
  </si>
  <si>
    <t>楊芳驊</t>
  </si>
  <si>
    <t>潘釆辰</t>
  </si>
  <si>
    <t>康夢如</t>
  </si>
  <si>
    <t>呂佳旻</t>
  </si>
  <si>
    <t>延修</t>
    <phoneticPr fontId="2" type="noConversion"/>
  </si>
  <si>
    <t>大四</t>
    <phoneticPr fontId="2" type="noConversion"/>
  </si>
  <si>
    <t>李孟潔</t>
  </si>
  <si>
    <t>陳睿婕</t>
  </si>
  <si>
    <t>許巧諺</t>
  </si>
  <si>
    <t>李映儀</t>
  </si>
  <si>
    <t>黃英美</t>
  </si>
  <si>
    <t>蔡懿慧</t>
  </si>
  <si>
    <t>楊宥溱</t>
  </si>
  <si>
    <t>陳眉雁</t>
  </si>
  <si>
    <t>賴怡君</t>
  </si>
  <si>
    <t>柯昱成</t>
  </si>
  <si>
    <t>鄭卉軒</t>
  </si>
  <si>
    <t>陳俊廷</t>
  </si>
  <si>
    <t>梁嘉純</t>
  </si>
  <si>
    <t>楊景淳</t>
  </si>
  <si>
    <t>呂詩婷</t>
  </si>
  <si>
    <t>林育德</t>
  </si>
  <si>
    <t>資管系</t>
    <phoneticPr fontId="2" type="noConversion"/>
  </si>
  <si>
    <t>是</t>
    <phoneticPr fontId="2" type="noConversion"/>
  </si>
  <si>
    <t>是</t>
    <phoneticPr fontId="2" type="noConversion"/>
  </si>
  <si>
    <t>應已完成, 請其提出完成審查</t>
    <phoneticPr fontId="2" type="noConversion"/>
  </si>
  <si>
    <t>無修讀意願, 請其放棄申請</t>
    <phoneticPr fontId="2" type="noConversion"/>
  </si>
  <si>
    <t>請召集人聯繫,一年內完成</t>
    <phoneticPr fontId="2" type="noConversion"/>
  </si>
  <si>
    <r>
      <rPr>
        <sz val="13"/>
        <rFont val="標楷體"/>
        <family val="4"/>
        <charset val="136"/>
      </rPr>
      <t>大四</t>
    </r>
    <phoneticPr fontId="2" type="noConversion"/>
  </si>
  <si>
    <r>
      <rPr>
        <sz val="13"/>
        <rFont val="標楷體"/>
        <family val="4"/>
        <charset val="136"/>
      </rPr>
      <t>是</t>
    </r>
    <phoneticPr fontId="2" type="noConversion"/>
  </si>
  <si>
    <r>
      <rPr>
        <sz val="13"/>
        <rFont val="標楷體"/>
        <family val="4"/>
        <charset val="136"/>
      </rPr>
      <t>國貿系</t>
    </r>
  </si>
  <si>
    <r>
      <rPr>
        <sz val="13"/>
        <color indexed="8"/>
        <rFont val="標楷體"/>
        <family val="4"/>
        <charset val="136"/>
      </rPr>
      <t>鐘以芩</t>
    </r>
  </si>
  <si>
    <r>
      <rPr>
        <sz val="13"/>
        <rFont val="標楷體"/>
        <family val="4"/>
        <charset val="136"/>
      </rPr>
      <t>否</t>
    </r>
    <phoneticPr fontId="2" type="noConversion"/>
  </si>
  <si>
    <r>
      <rPr>
        <sz val="13"/>
        <color indexed="8"/>
        <rFont val="標楷體"/>
        <family val="4"/>
        <charset val="136"/>
      </rPr>
      <t>企管系</t>
    </r>
  </si>
  <si>
    <r>
      <rPr>
        <sz val="13"/>
        <color indexed="8"/>
        <rFont val="標楷體"/>
        <family val="4"/>
        <charset val="136"/>
      </rPr>
      <t>柯茹鏵</t>
    </r>
  </si>
  <si>
    <r>
      <rPr>
        <sz val="13"/>
        <rFont val="標楷體"/>
        <family val="4"/>
        <charset val="136"/>
      </rPr>
      <t>否</t>
    </r>
    <phoneticPr fontId="2" type="noConversion"/>
  </si>
  <si>
    <r>
      <rPr>
        <sz val="13"/>
        <color indexed="8"/>
        <rFont val="標楷體"/>
        <family val="4"/>
        <charset val="136"/>
      </rPr>
      <t>財金系</t>
    </r>
  </si>
  <si>
    <r>
      <rPr>
        <sz val="13"/>
        <color indexed="8"/>
        <rFont val="標楷體"/>
        <family val="4"/>
        <charset val="136"/>
      </rPr>
      <t>陳文安</t>
    </r>
  </si>
  <si>
    <r>
      <rPr>
        <sz val="13"/>
        <color indexed="8"/>
        <rFont val="標楷體"/>
        <family val="4"/>
        <charset val="136"/>
      </rPr>
      <t>吳柏融</t>
    </r>
  </si>
  <si>
    <r>
      <rPr>
        <sz val="13"/>
        <rFont val="標楷體"/>
        <family val="4"/>
        <charset val="136"/>
      </rPr>
      <t>大四</t>
    </r>
    <phoneticPr fontId="2" type="noConversion"/>
  </si>
  <si>
    <r>
      <rPr>
        <sz val="13"/>
        <rFont val="標楷體"/>
        <family val="4"/>
        <charset val="136"/>
      </rPr>
      <t>否</t>
    </r>
    <phoneticPr fontId="2" type="noConversion"/>
  </si>
  <si>
    <r>
      <t>1.</t>
    </r>
    <r>
      <rPr>
        <sz val="13"/>
        <rFont val="標楷體"/>
        <family val="4"/>
        <charset val="136"/>
      </rPr>
      <t>請導師通知並輔導學生選課</t>
    </r>
    <r>
      <rPr>
        <sz val="13"/>
        <rFont val="Times New Roman"/>
        <family val="1"/>
      </rPr>
      <t xml:space="preserve"> 2.</t>
    </r>
    <r>
      <rPr>
        <sz val="13"/>
        <rFont val="標楷體"/>
        <family val="4"/>
        <charset val="136"/>
      </rPr>
      <t>系秘書協助抵免課程</t>
    </r>
    <phoneticPr fontId="2" type="noConversion"/>
  </si>
  <si>
    <t>陳衍均</t>
  </si>
  <si>
    <t>涂珊螢</t>
  </si>
  <si>
    <t>簡立福</t>
  </si>
  <si>
    <t>譚靜宜</t>
  </si>
  <si>
    <t>林玉亭</t>
  </si>
  <si>
    <t>財金系</t>
    <phoneticPr fontId="2" type="noConversion"/>
  </si>
  <si>
    <t>應日系</t>
    <phoneticPr fontId="2" type="noConversion"/>
  </si>
  <si>
    <r>
      <rPr>
        <sz val="13"/>
        <color indexed="8"/>
        <rFont val="標楷體"/>
        <family val="4"/>
        <charset val="136"/>
      </rPr>
      <t>莊斐婷</t>
    </r>
  </si>
  <si>
    <r>
      <rPr>
        <sz val="13"/>
        <color indexed="8"/>
        <rFont val="標楷體"/>
        <family val="4"/>
        <charset val="136"/>
      </rPr>
      <t>陳家慧</t>
    </r>
  </si>
  <si>
    <r>
      <rPr>
        <sz val="13"/>
        <color indexed="8"/>
        <rFont val="標楷體"/>
        <family val="4"/>
        <charset val="136"/>
      </rPr>
      <t>謝昕庭</t>
    </r>
  </si>
  <si>
    <r>
      <rPr>
        <sz val="13"/>
        <color indexed="8"/>
        <rFont val="標楷體"/>
        <family val="4"/>
        <charset val="136"/>
      </rPr>
      <t>陳美媛</t>
    </r>
  </si>
  <si>
    <r>
      <rPr>
        <sz val="13"/>
        <color indexed="8"/>
        <rFont val="標楷體"/>
        <family val="4"/>
        <charset val="136"/>
      </rPr>
      <t>杜秉鈺</t>
    </r>
  </si>
  <si>
    <r>
      <rPr>
        <sz val="13"/>
        <color indexed="8"/>
        <rFont val="標楷體"/>
        <family val="4"/>
        <charset val="136"/>
      </rPr>
      <t>陳映璇</t>
    </r>
  </si>
  <si>
    <r>
      <rPr>
        <sz val="13"/>
        <color indexed="8"/>
        <rFont val="標楷體"/>
        <family val="4"/>
        <charset val="136"/>
      </rPr>
      <t>謝欣諭</t>
    </r>
  </si>
  <si>
    <r>
      <rPr>
        <sz val="13"/>
        <color indexed="8"/>
        <rFont val="標楷體"/>
        <family val="4"/>
        <charset val="136"/>
      </rPr>
      <t>吳佳蓮</t>
    </r>
  </si>
  <si>
    <r>
      <rPr>
        <sz val="13"/>
        <color indexed="8"/>
        <rFont val="標楷體"/>
        <family val="4"/>
        <charset val="136"/>
      </rPr>
      <t>闕凱婷</t>
    </r>
  </si>
  <si>
    <r>
      <rPr>
        <sz val="13"/>
        <color indexed="8"/>
        <rFont val="標楷體"/>
        <family val="4"/>
        <charset val="136"/>
      </rPr>
      <t>張格維</t>
    </r>
  </si>
  <si>
    <r>
      <rPr>
        <sz val="13"/>
        <color indexed="8"/>
        <rFont val="標楷體"/>
        <family val="4"/>
        <charset val="136"/>
      </rPr>
      <t>周靖軒</t>
    </r>
  </si>
  <si>
    <r>
      <rPr>
        <sz val="13"/>
        <color indexed="8"/>
        <rFont val="標楷體"/>
        <family val="4"/>
        <charset val="136"/>
      </rPr>
      <t>黃郁婷</t>
    </r>
  </si>
  <si>
    <r>
      <rPr>
        <sz val="13"/>
        <color indexed="8"/>
        <rFont val="標楷體"/>
        <family val="4"/>
        <charset val="136"/>
      </rPr>
      <t>許巧儒</t>
    </r>
  </si>
  <si>
    <r>
      <rPr>
        <sz val="13"/>
        <color indexed="8"/>
        <rFont val="標楷體"/>
        <family val="4"/>
        <charset val="136"/>
      </rPr>
      <t>林家賢</t>
    </r>
  </si>
  <si>
    <t>葉璿</t>
  </si>
  <si>
    <t>陳昕妤</t>
  </si>
  <si>
    <t>黃迺筑</t>
  </si>
  <si>
    <t>劉湘菱</t>
  </si>
  <si>
    <t>陳盈亭</t>
  </si>
  <si>
    <t>會展活動管理(全英文)</t>
    <phoneticPr fontId="2" type="noConversion"/>
  </si>
  <si>
    <t>企管系</t>
    <phoneticPr fontId="2" type="noConversion"/>
  </si>
  <si>
    <t>行管系</t>
    <phoneticPr fontId="2" type="noConversion"/>
  </si>
  <si>
    <t>國貿系</t>
    <phoneticPr fontId="2" type="noConversion"/>
  </si>
  <si>
    <t>應英系</t>
    <phoneticPr fontId="2" type="noConversion"/>
  </si>
  <si>
    <t>合計</t>
    <phoneticPr fontId="2" type="noConversion"/>
  </si>
  <si>
    <t>財金系</t>
    <phoneticPr fontId="2" type="noConversion"/>
  </si>
  <si>
    <t>國貿系</t>
    <phoneticPr fontId="2" type="noConversion"/>
  </si>
  <si>
    <t xml:space="preserve">網實通路整合  </t>
    <phoneticPr fontId="2" type="noConversion"/>
  </si>
  <si>
    <t>行管系</t>
    <phoneticPr fontId="2" type="noConversion"/>
  </si>
  <si>
    <t>會議展覽管理</t>
    <phoneticPr fontId="2" type="noConversion"/>
  </si>
  <si>
    <t>合計</t>
    <phoneticPr fontId="2" type="noConversion"/>
  </si>
  <si>
    <t xml:space="preserve">金融科技 </t>
    <phoneticPr fontId="2" type="noConversion"/>
  </si>
  <si>
    <t>財金系</t>
    <phoneticPr fontId="2" type="noConversion"/>
  </si>
  <si>
    <t xml:space="preserve">旅遊規劃與服務 </t>
    <phoneticPr fontId="2" type="noConversion"/>
  </si>
  <si>
    <t>應日系</t>
    <phoneticPr fontId="2" type="noConversion"/>
  </si>
  <si>
    <t>幸福產業婚慶服務經營管理</t>
    <phoneticPr fontId="2" type="noConversion"/>
  </si>
  <si>
    <t>國貿系</t>
    <phoneticPr fontId="2" type="noConversion"/>
  </si>
  <si>
    <t>企管系</t>
    <phoneticPr fontId="2" type="noConversion"/>
  </si>
  <si>
    <t>如何協助此生修畢學程</t>
    <phoneticPr fontId="2" type="noConversion"/>
  </si>
  <si>
    <t>無修讀意願, 請其放棄申請</t>
    <phoneticPr fontId="2" type="noConversion"/>
  </si>
  <si>
    <t>如何協助修畢學程</t>
    <phoneticPr fontId="2" type="noConversion"/>
  </si>
  <si>
    <t>無修讀意願，請其放棄學程</t>
    <phoneticPr fontId="2" type="noConversion"/>
  </si>
  <si>
    <t>會展活動管理(全英文)  學分數: 20</t>
    <phoneticPr fontId="2" type="noConversion"/>
  </si>
  <si>
    <t>會議展覽管理  學分數: 20</t>
    <phoneticPr fontId="2" type="noConversion"/>
  </si>
  <si>
    <t>網實通路整合  學分數: 20</t>
    <phoneticPr fontId="2" type="noConversion"/>
  </si>
  <si>
    <t>金融科技  學分數:30</t>
    <phoneticPr fontId="2" type="noConversion"/>
  </si>
  <si>
    <t>旅遊規劃與服務 學分數:24</t>
    <phoneticPr fontId="2" type="noConversion"/>
  </si>
  <si>
    <t>幸福產業婚慶服務經營管理  學分數:25</t>
    <phoneticPr fontId="2" type="noConversion"/>
  </si>
  <si>
    <t>已修畢
學分數</t>
    <phoneticPr fontId="2" type="noConversion"/>
  </si>
  <si>
    <t>尚餘
學分數</t>
    <phoneticPr fontId="2" type="noConversion"/>
  </si>
  <si>
    <t>是否可能
修畢學程</t>
    <phoneticPr fontId="2" type="noConversion"/>
  </si>
  <si>
    <r>
      <t>e</t>
    </r>
    <r>
      <rPr>
        <b/>
        <sz val="16"/>
        <rFont val="標楷體"/>
        <family val="4"/>
        <charset val="136"/>
      </rPr>
      <t>化財富管理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學分數：</t>
    </r>
    <r>
      <rPr>
        <b/>
        <sz val="16"/>
        <rFont val="Times New Roman"/>
        <family val="1"/>
      </rPr>
      <t>20</t>
    </r>
    <phoneticPr fontId="2" type="noConversion"/>
  </si>
  <si>
    <t>應日系</t>
    <phoneticPr fontId="2" type="noConversion"/>
  </si>
  <si>
    <t>請導師通知並輔導學生選課</t>
    <phoneticPr fontId="2" type="noConversion"/>
  </si>
  <si>
    <t>請導師通知並輔導學生選課</t>
    <phoneticPr fontId="2" type="noConversion"/>
  </si>
  <si>
    <r>
      <rPr>
        <sz val="16"/>
        <color rgb="FF000000"/>
        <rFont val="標楷體"/>
        <family val="4"/>
        <charset val="136"/>
      </rPr>
      <t>學程名稱</t>
    </r>
    <phoneticPr fontId="2" type="noConversion"/>
  </si>
  <si>
    <r>
      <rPr>
        <sz val="16"/>
        <color rgb="FF000000"/>
        <rFont val="標楷體"/>
        <family val="4"/>
        <charset val="136"/>
      </rPr>
      <t>應屆畢業生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位</t>
    </r>
    <r>
      <rPr>
        <sz val="16"/>
        <color rgb="FF000000"/>
        <rFont val="Times New Roman"/>
        <family val="1"/>
      </rPr>
      <t>)</t>
    </r>
    <phoneticPr fontId="2" type="noConversion"/>
  </si>
  <si>
    <r>
      <rPr>
        <sz val="16"/>
        <rFont val="標楷體"/>
        <family val="4"/>
        <charset val="136"/>
      </rPr>
      <t>可能修畢學程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>)</t>
    </r>
    <phoneticPr fontId="2" type="noConversion"/>
  </si>
  <si>
    <r>
      <rPr>
        <sz val="16"/>
        <color rgb="FF000000"/>
        <rFont val="標楷體"/>
        <family val="4"/>
        <charset val="136"/>
      </rPr>
      <t>預估取證率</t>
    </r>
    <phoneticPr fontId="2" type="noConversion"/>
  </si>
  <si>
    <r>
      <rPr>
        <sz val="16"/>
        <rFont val="Times New Roman"/>
        <family val="1"/>
      </rPr>
      <t>e</t>
    </r>
    <r>
      <rPr>
        <sz val="16"/>
        <rFont val="標楷體"/>
        <family val="4"/>
        <charset val="136"/>
      </rPr>
      <t xml:space="preserve">化財富管理 </t>
    </r>
    <phoneticPr fontId="2" type="noConversion"/>
  </si>
  <si>
    <r>
      <rPr>
        <sz val="16"/>
        <rFont val="Times New Roman"/>
        <family val="1"/>
      </rPr>
      <t>1.</t>
    </r>
    <r>
      <rPr>
        <sz val="16"/>
        <rFont val="標楷體"/>
        <family val="4"/>
        <charset val="136"/>
      </rPr>
      <t xml:space="preserve">請導師通知並輔導學生選課
</t>
    </r>
    <r>
      <rPr>
        <sz val="16"/>
        <rFont val="Times New Roman"/>
        <family val="1"/>
      </rPr>
      <t>2.</t>
    </r>
    <r>
      <rPr>
        <sz val="16"/>
        <rFont val="標楷體"/>
        <family val="4"/>
        <charset val="136"/>
      </rPr>
      <t>系秘書協助抵免課程</t>
    </r>
    <phoneticPr fontId="2" type="noConversion"/>
  </si>
  <si>
    <t>10301202</t>
    <phoneticPr fontId="2" type="noConversion"/>
  </si>
  <si>
    <t>否</t>
    <phoneticPr fontId="2" type="noConversion"/>
  </si>
  <si>
    <t>將輔導學生自我評估修讀完成可能性(本學期未修課)</t>
    <phoneticPr fontId="2" type="noConversion"/>
  </si>
  <si>
    <t>企四A</t>
    <phoneticPr fontId="2" type="noConversion"/>
  </si>
  <si>
    <t>李佳蒍</t>
    <phoneticPr fontId="2" type="noConversion"/>
  </si>
  <si>
    <t>10302115</t>
    <phoneticPr fontId="2" type="noConversion"/>
  </si>
  <si>
    <t>無修讀意願, 請其放棄申請</t>
    <phoneticPr fontId="2" type="noConversion"/>
  </si>
  <si>
    <t>無修讀意願, 請其放棄申請</t>
    <phoneticPr fontId="2" type="noConversion"/>
  </si>
  <si>
    <t>無修讀意願, 請其放棄申請</t>
    <phoneticPr fontId="2" type="noConversion"/>
  </si>
  <si>
    <t>無修讀意願, 請其放棄申請</t>
    <phoneticPr fontId="2" type="noConversion"/>
  </si>
  <si>
    <t>劉伃旋</t>
    <phoneticPr fontId="2" type="noConversion"/>
  </si>
  <si>
    <t>財金系</t>
    <phoneticPr fontId="2" type="noConversion"/>
  </si>
  <si>
    <r>
      <rPr>
        <sz val="13"/>
        <color rgb="FFFF0000"/>
        <rFont val="標楷體"/>
        <family val="4"/>
        <charset val="136"/>
      </rPr>
      <t>實習</t>
    </r>
    <r>
      <rPr>
        <sz val="13"/>
        <rFont val="標楷體"/>
        <family val="4"/>
        <charset val="136"/>
      </rPr>
      <t xml:space="preserve"> 請召集人聯繫,一年內完成</t>
    </r>
    <phoneticPr fontId="2" type="noConversion"/>
  </si>
  <si>
    <r>
      <rPr>
        <sz val="13"/>
        <color theme="7" tint="-0.249977111117893"/>
        <rFont val="標楷體"/>
        <family val="4"/>
        <charset val="136"/>
      </rPr>
      <t>查無此人</t>
    </r>
    <r>
      <rPr>
        <sz val="13"/>
        <rFont val="標楷體"/>
        <family val="4"/>
        <charset val="136"/>
      </rPr>
      <t>請召集人聯繫, 盡早完成</t>
    </r>
    <phoneticPr fontId="2" type="noConversion"/>
  </si>
  <si>
    <t>本學期未修</t>
    <phoneticPr fontId="2" type="noConversion"/>
  </si>
  <si>
    <r>
      <t>學生將於本學年修畢課程   本學期</t>
    </r>
    <r>
      <rPr>
        <sz val="13"/>
        <color rgb="FFFF0000"/>
        <rFont val="標楷體"/>
        <family val="4"/>
        <charset val="136"/>
      </rPr>
      <t>有修2學分</t>
    </r>
    <phoneticPr fontId="2" type="noConversion"/>
  </si>
  <si>
    <r>
      <t xml:space="preserve">學生將於本學期修畢課程  </t>
    </r>
    <r>
      <rPr>
        <sz val="13"/>
        <color rgb="FFFF0000"/>
        <rFont val="標楷體"/>
        <family val="4"/>
        <charset val="136"/>
      </rPr>
      <t>本學期有修2學分</t>
    </r>
    <phoneticPr fontId="2" type="noConversion"/>
  </si>
  <si>
    <r>
      <t xml:space="preserve">將盡力輔導學生將學分修讀完成 </t>
    </r>
    <r>
      <rPr>
        <sz val="13"/>
        <color rgb="FFFF0000"/>
        <rFont val="標楷體"/>
        <family val="4"/>
        <charset val="136"/>
      </rPr>
      <t>本學期有修4學分</t>
    </r>
    <phoneticPr fontId="2" type="noConversion"/>
  </si>
  <si>
    <r>
      <t xml:space="preserve">將盡力輔導學生將學分修讀完成   </t>
    </r>
    <r>
      <rPr>
        <sz val="13"/>
        <color rgb="FFFF0000"/>
        <rFont val="標楷體"/>
        <family val="4"/>
        <charset val="136"/>
      </rPr>
      <t>本學期有修4學分</t>
    </r>
    <phoneticPr fontId="2" type="noConversion"/>
  </si>
  <si>
    <r>
      <t xml:space="preserve">學生將於本學期修畢課程 </t>
    </r>
    <r>
      <rPr>
        <sz val="13"/>
        <color rgb="FFFF0000"/>
        <rFont val="標楷體"/>
        <family val="4"/>
        <charset val="136"/>
      </rPr>
      <t>本學期有修2學分</t>
    </r>
    <phoneticPr fontId="2" type="noConversion"/>
  </si>
  <si>
    <t>鼓勵學生將於本學年修畢課程</t>
    <phoneticPr fontId="2" type="noConversion"/>
  </si>
  <si>
    <r>
      <t>鼓勵學生將於本學年修畢課程     本學期</t>
    </r>
    <r>
      <rPr>
        <sz val="13"/>
        <color rgb="FFFF0000"/>
        <rFont val="標楷體"/>
        <family val="4"/>
        <charset val="136"/>
      </rPr>
      <t>未修</t>
    </r>
    <phoneticPr fontId="2" type="noConversion"/>
  </si>
  <si>
    <t>於九月初舉辦證照輔導班，協助同學取得畢業門檻</t>
    <phoneticPr fontId="2" type="noConversion"/>
  </si>
  <si>
    <r>
      <t xml:space="preserve">鼓勵學生將於本學年修畢課程 </t>
    </r>
    <r>
      <rPr>
        <sz val="13"/>
        <color rgb="FFFF0000"/>
        <rFont val="標楷體"/>
        <family val="4"/>
        <charset val="136"/>
      </rPr>
      <t>本學期有修2學分</t>
    </r>
    <phoneticPr fontId="2" type="noConversion"/>
  </si>
  <si>
    <t>10308129</t>
    <phoneticPr fontId="2" type="noConversion"/>
  </si>
  <si>
    <r>
      <t xml:space="preserve">學生將於本學期修畢課程  </t>
    </r>
    <r>
      <rPr>
        <sz val="13"/>
        <color rgb="FFFF0000"/>
        <rFont val="標楷體"/>
        <family val="4"/>
        <charset val="136"/>
      </rPr>
      <t>本學期有修5學分</t>
    </r>
    <phoneticPr fontId="2" type="noConversion"/>
  </si>
  <si>
    <t>10308101</t>
    <phoneticPr fontId="2" type="noConversion"/>
  </si>
  <si>
    <r>
      <t xml:space="preserve">學生將於本學期修畢課程 </t>
    </r>
    <r>
      <rPr>
        <sz val="13"/>
        <color rgb="FFFF0000"/>
        <rFont val="標楷體"/>
        <family val="4"/>
        <charset val="136"/>
      </rPr>
      <t>本學期有修2學分</t>
    </r>
    <phoneticPr fontId="2" type="noConversion"/>
  </si>
  <si>
    <t>10302354</t>
    <phoneticPr fontId="2" type="noConversion"/>
  </si>
  <si>
    <t>應英系</t>
  </si>
  <si>
    <t>10308207</t>
    <phoneticPr fontId="2" type="noConversion"/>
  </si>
  <si>
    <t>英四B</t>
    <phoneticPr fontId="2" type="noConversion"/>
  </si>
  <si>
    <t>張哲寧</t>
    <phoneticPr fontId="2" type="noConversion"/>
  </si>
  <si>
    <t>王俊凱</t>
    <phoneticPr fontId="2" type="noConversion"/>
  </si>
  <si>
    <t>10308173</t>
    <phoneticPr fontId="2" type="noConversion"/>
  </si>
  <si>
    <t>林琳</t>
    <phoneticPr fontId="2" type="noConversion"/>
  </si>
  <si>
    <t>否</t>
    <phoneticPr fontId="2" type="noConversion"/>
  </si>
  <si>
    <r>
      <t xml:space="preserve">學生將於本學期修畢課程  </t>
    </r>
    <r>
      <rPr>
        <sz val="13"/>
        <color rgb="FFFF0000"/>
        <rFont val="標楷體"/>
        <family val="4"/>
        <charset val="136"/>
      </rPr>
      <t>本學期未修學程課</t>
    </r>
    <phoneticPr fontId="2" type="noConversion"/>
  </si>
  <si>
    <r>
      <t xml:space="preserve">學生將於本學期修畢課程  </t>
    </r>
    <r>
      <rPr>
        <sz val="13"/>
        <color rgb="FFFF0000"/>
        <rFont val="標楷體"/>
        <family val="4"/>
        <charset val="136"/>
      </rPr>
      <t>本學期未修學程課</t>
    </r>
    <phoneticPr fontId="2" type="noConversion"/>
  </si>
  <si>
    <r>
      <t xml:space="preserve">請召集人加強聯繫, </t>
    </r>
    <r>
      <rPr>
        <sz val="13"/>
        <color rgb="FFFF0000"/>
        <rFont val="標楷體"/>
        <family val="4"/>
        <charset val="136"/>
      </rPr>
      <t>本學期無休課</t>
    </r>
    <phoneticPr fontId="2" type="noConversion"/>
  </si>
  <si>
    <r>
      <rPr>
        <sz val="13"/>
        <color rgb="FFFF0000"/>
        <rFont val="標楷體"/>
        <family val="4"/>
        <charset val="136"/>
      </rPr>
      <t xml:space="preserve">本學期修2學分 </t>
    </r>
    <r>
      <rPr>
        <sz val="13"/>
        <rFont val="標楷體"/>
        <family val="4"/>
        <charset val="136"/>
      </rPr>
      <t>請召集人聯繫,一年內完成</t>
    </r>
    <phoneticPr fontId="2" type="noConversion"/>
  </si>
  <si>
    <r>
      <rPr>
        <sz val="13"/>
        <color rgb="FFFF0000"/>
        <rFont val="標楷體"/>
        <family val="4"/>
        <charset val="136"/>
      </rPr>
      <t xml:space="preserve">本學期修2學分 </t>
    </r>
    <r>
      <rPr>
        <sz val="13"/>
        <rFont val="標楷體"/>
        <family val="4"/>
        <charset val="136"/>
      </rPr>
      <t>請召集人聯繫, 盡早完成</t>
    </r>
    <phoneticPr fontId="2" type="noConversion"/>
  </si>
  <si>
    <r>
      <rPr>
        <sz val="13"/>
        <color rgb="FFFF0000"/>
        <rFont val="標楷體"/>
        <family val="4"/>
        <charset val="136"/>
      </rPr>
      <t>本學期修2學分</t>
    </r>
    <r>
      <rPr>
        <sz val="13"/>
        <rFont val="標楷體"/>
        <family val="4"/>
        <charset val="136"/>
      </rPr>
      <t xml:space="preserve"> 請召集人聯繫,一年內完成</t>
    </r>
    <phoneticPr fontId="2" type="noConversion"/>
  </si>
  <si>
    <r>
      <rPr>
        <sz val="13"/>
        <color rgb="FFFF0000"/>
        <rFont val="標楷體"/>
        <family val="4"/>
        <charset val="136"/>
      </rPr>
      <t xml:space="preserve"> 本學期修4學分 </t>
    </r>
    <r>
      <rPr>
        <sz val="13"/>
        <rFont val="標楷體"/>
        <family val="4"/>
        <charset val="136"/>
      </rPr>
      <t>請召集人聯繫, 盡早完成</t>
    </r>
    <phoneticPr fontId="2" type="noConversion"/>
  </si>
  <si>
    <r>
      <rPr>
        <sz val="13"/>
        <color rgb="FFFF0000"/>
        <rFont val="標楷體"/>
        <family val="4"/>
        <charset val="136"/>
      </rPr>
      <t>本學期修4學分</t>
    </r>
    <r>
      <rPr>
        <sz val="13"/>
        <rFont val="標楷體"/>
        <family val="4"/>
        <charset val="136"/>
      </rPr>
      <t>請召集人聯繫,一年內完成</t>
    </r>
    <phoneticPr fontId="2" type="noConversion"/>
  </si>
  <si>
    <r>
      <t>本學期</t>
    </r>
    <r>
      <rPr>
        <sz val="13"/>
        <color rgb="FFFF0000"/>
        <rFont val="標楷體"/>
        <family val="4"/>
        <charset val="136"/>
      </rPr>
      <t>未修</t>
    </r>
    <r>
      <rPr>
        <sz val="13"/>
        <rFont val="標楷體"/>
        <family val="4"/>
        <charset val="136"/>
      </rPr>
      <t xml:space="preserve"> 請召集人聯繫,一年內完成</t>
    </r>
    <phoneticPr fontId="2" type="noConversion"/>
  </si>
  <si>
    <r>
      <rPr>
        <sz val="16"/>
        <color rgb="FF000000"/>
        <rFont val="標楷體"/>
        <family val="4"/>
        <charset val="136"/>
      </rPr>
      <t>商務管理學院  應屆畢業生</t>
    </r>
    <r>
      <rPr>
        <sz val="16"/>
        <color rgb="FF000000"/>
        <rFont val="Times New Roman"/>
        <family val="1"/>
      </rPr>
      <t>(103</t>
    </r>
    <r>
      <rPr>
        <sz val="16"/>
        <color rgb="FF000000"/>
        <rFont val="標楷體"/>
        <family val="4"/>
        <charset val="136"/>
      </rPr>
      <t xml:space="preserve">級入學生)學分學程修讀狀況  </t>
    </r>
    <r>
      <rPr>
        <sz val="16"/>
        <color rgb="FF000000"/>
        <rFont val="Times New Roman"/>
        <family val="1"/>
      </rPr>
      <t>106.11.23</t>
    </r>
    <phoneticPr fontId="2" type="noConversion"/>
  </si>
  <si>
    <t>應已完成, 請其提出完成審查</t>
  </si>
  <si>
    <t>資管系</t>
    <phoneticPr fontId="2" type="noConversion"/>
  </si>
  <si>
    <t>應已完成, 請其提出完成審查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</si>
</sst>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4"/>
      <name val="標楷體"/>
      <family val="4"/>
      <charset val="136"/>
    </font>
    <font>
      <sz val="13"/>
      <name val="Times New Roman"/>
      <family val="1"/>
    </font>
    <font>
      <sz val="13"/>
      <color indexed="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sz val="13"/>
      <color rgb="FF000000"/>
      <name val="標楷體"/>
      <family val="4"/>
      <charset val="136"/>
    </font>
    <font>
      <sz val="13"/>
      <color rgb="FF000000"/>
      <name val="Times New Roman"/>
      <family val="1"/>
    </font>
    <font>
      <b/>
      <sz val="14"/>
      <color rgb="FFFF0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sz val="13"/>
      <color rgb="FF0070C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6"/>
      <color rgb="FF0070C0"/>
      <name val="新細明體"/>
      <family val="1"/>
      <charset val="136"/>
    </font>
    <font>
      <sz val="8"/>
      <name val="新細明體"/>
      <family val="1"/>
      <charset val="136"/>
    </font>
    <font>
      <b/>
      <sz val="16"/>
      <name val="Times New Roman"/>
      <family val="1"/>
    </font>
    <font>
      <sz val="16"/>
      <name val="新細明體"/>
      <family val="1"/>
      <charset val="136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3"/>
      <color rgb="FFFF0000"/>
      <name val="標楷體"/>
      <family val="4"/>
      <charset val="136"/>
    </font>
    <font>
      <sz val="13"/>
      <color theme="7" tint="-0.249977111117893"/>
      <name val="標楷體"/>
      <family val="4"/>
      <charset val="136"/>
    </font>
    <font>
      <sz val="10"/>
      <color rgb="FF00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EDED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Border="1">
      <alignment vertical="center"/>
    </xf>
    <xf numFmtId="0" fontId="12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4" xfId="0" applyFont="1" applyFill="1" applyBorder="1">
      <alignment vertical="center"/>
    </xf>
    <xf numFmtId="0" fontId="5" fillId="6" borderId="4" xfId="0" applyFont="1" applyFill="1" applyBorder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6" fillId="0" borderId="4" xfId="0" applyFont="1" applyFill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7" fillId="0" borderId="4" xfId="0" applyFont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>
      <alignment vertical="center"/>
    </xf>
    <xf numFmtId="0" fontId="0" fillId="0" borderId="0" xfId="0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left" vertical="center"/>
    </xf>
    <xf numFmtId="0" fontId="24" fillId="8" borderId="12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vertical="center"/>
    </xf>
    <xf numFmtId="0" fontId="24" fillId="10" borderId="12" xfId="0" applyFont="1" applyFill="1" applyBorder="1" applyAlignment="1">
      <alignment horizontal="center" vertical="center"/>
    </xf>
    <xf numFmtId="0" fontId="25" fillId="10" borderId="16" xfId="0" applyFont="1" applyFill="1" applyBorder="1" applyAlignment="1">
      <alignment horizontal="left" vertical="center"/>
    </xf>
    <xf numFmtId="0" fontId="25" fillId="10" borderId="13" xfId="0" applyFont="1" applyFill="1" applyBorder="1" applyAlignment="1">
      <alignment vertical="center"/>
    </xf>
    <xf numFmtId="0" fontId="23" fillId="4" borderId="4" xfId="0" applyFont="1" applyFill="1" applyBorder="1" applyAlignment="1">
      <alignment horizontal="left" vertical="center" wrapText="1"/>
    </xf>
    <xf numFmtId="0" fontId="24" fillId="10" borderId="16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5" fillId="0" borderId="21" xfId="0" applyFont="1" applyFill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5" fillId="0" borderId="30" xfId="0" applyFont="1" applyFill="1" applyBorder="1">
      <alignment vertical="center"/>
    </xf>
    <xf numFmtId="49" fontId="11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11" borderId="4" xfId="0" applyFont="1" applyFill="1" applyBorder="1">
      <alignment vertical="center"/>
    </xf>
    <xf numFmtId="0" fontId="5" fillId="11" borderId="4" xfId="0" applyFont="1" applyFill="1" applyBorder="1" applyAlignment="1">
      <alignment horizontal="center" vertical="center"/>
    </xf>
    <xf numFmtId="49" fontId="11" fillId="11" borderId="4" xfId="0" applyNumberFormat="1" applyFont="1" applyFill="1" applyBorder="1" applyAlignment="1">
      <alignment horizontal="center" vertical="center" wrapText="1"/>
    </xf>
    <xf numFmtId="0" fontId="5" fillId="11" borderId="2" xfId="0" applyFont="1" applyFill="1" applyBorder="1">
      <alignment vertical="center"/>
    </xf>
    <xf numFmtId="0" fontId="5" fillId="11" borderId="5" xfId="0" applyFont="1" applyFill="1" applyBorder="1">
      <alignment vertical="center"/>
    </xf>
    <xf numFmtId="49" fontId="11" fillId="11" borderId="8" xfId="0" applyNumberFormat="1" applyFont="1" applyFill="1" applyBorder="1" applyAlignment="1">
      <alignment horizontal="center" vertical="center" wrapText="1"/>
    </xf>
    <xf numFmtId="0" fontId="5" fillId="11" borderId="8" xfId="0" applyFont="1" applyFill="1" applyBorder="1">
      <alignment vertical="center"/>
    </xf>
    <xf numFmtId="0" fontId="5" fillId="11" borderId="25" xfId="0" applyFont="1" applyFill="1" applyBorder="1">
      <alignment vertical="center"/>
    </xf>
    <xf numFmtId="0" fontId="7" fillId="11" borderId="4" xfId="0" applyFont="1" applyFill="1" applyBorder="1">
      <alignment vertical="center"/>
    </xf>
    <xf numFmtId="0" fontId="7" fillId="11" borderId="4" xfId="0" applyNumberFormat="1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/>
    </xf>
    <xf numFmtId="0" fontId="5" fillId="12" borderId="4" xfId="0" applyFont="1" applyFill="1" applyBorder="1">
      <alignment vertical="center"/>
    </xf>
    <xf numFmtId="0" fontId="13" fillId="12" borderId="4" xfId="0" applyFont="1" applyFill="1" applyBorder="1" applyAlignment="1">
      <alignment horizontal="center" vertical="center" wrapText="1"/>
    </xf>
    <xf numFmtId="0" fontId="7" fillId="12" borderId="4" xfId="0" applyFont="1" applyFill="1" applyBorder="1">
      <alignment vertical="center"/>
    </xf>
    <xf numFmtId="0" fontId="7" fillId="12" borderId="4" xfId="0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/>
    </xf>
    <xf numFmtId="0" fontId="16" fillId="12" borderId="4" xfId="0" applyFont="1" applyFill="1" applyBorder="1">
      <alignment vertical="center"/>
    </xf>
    <xf numFmtId="0" fontId="0" fillId="12" borderId="4" xfId="0" applyFill="1" applyBorder="1">
      <alignment vertical="center"/>
    </xf>
    <xf numFmtId="0" fontId="7" fillId="12" borderId="4" xfId="0" applyNumberFormat="1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26" fillId="11" borderId="5" xfId="0" applyFont="1" applyFill="1" applyBorder="1">
      <alignment vertical="center"/>
    </xf>
    <xf numFmtId="0" fontId="28" fillId="13" borderId="0" xfId="0" applyFont="1" applyFill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10" borderId="20" xfId="0" applyFont="1" applyFill="1" applyBorder="1" applyAlignment="1">
      <alignment horizontal="right" vertical="center"/>
    </xf>
    <xf numFmtId="0" fontId="25" fillId="10" borderId="18" xfId="0" applyFont="1" applyFill="1" applyBorder="1" applyAlignment="1">
      <alignment horizontal="right" vertical="center"/>
    </xf>
    <xf numFmtId="0" fontId="25" fillId="9" borderId="13" xfId="0" applyFont="1" applyFill="1" applyBorder="1" applyAlignment="1">
      <alignment horizontal="center" vertical="center"/>
    </xf>
    <xf numFmtId="0" fontId="25" fillId="9" borderId="17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center"/>
    </xf>
    <xf numFmtId="0" fontId="24" fillId="10" borderId="15" xfId="0" applyFont="1" applyFill="1" applyBorder="1" applyAlignment="1">
      <alignment horizontal="center" vertical="center"/>
    </xf>
    <xf numFmtId="0" fontId="24" fillId="10" borderId="17" xfId="0" applyFont="1" applyFill="1" applyBorder="1" applyAlignment="1">
      <alignment horizontal="center" vertical="center"/>
    </xf>
    <xf numFmtId="9" fontId="24" fillId="10" borderId="13" xfId="1" applyFont="1" applyFill="1" applyBorder="1" applyAlignment="1">
      <alignment horizontal="center" vertical="center"/>
    </xf>
    <xf numFmtId="9" fontId="24" fillId="10" borderId="15" xfId="1" applyFont="1" applyFill="1" applyBorder="1" applyAlignment="1">
      <alignment horizontal="center" vertical="center"/>
    </xf>
    <xf numFmtId="9" fontId="24" fillId="10" borderId="17" xfId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10" borderId="14" xfId="0" applyFont="1" applyFill="1" applyBorder="1" applyAlignment="1">
      <alignment horizontal="right" vertical="center"/>
    </xf>
    <xf numFmtId="0" fontId="25" fillId="10" borderId="16" xfId="0" applyFont="1" applyFill="1" applyBorder="1" applyAlignment="1">
      <alignment horizontal="right" vertical="center"/>
    </xf>
    <xf numFmtId="9" fontId="24" fillId="10" borderId="13" xfId="0" applyNumberFormat="1" applyFont="1" applyFill="1" applyBorder="1" applyAlignment="1">
      <alignment horizontal="center" vertical="center"/>
    </xf>
    <xf numFmtId="9" fontId="24" fillId="10" borderId="17" xfId="0" applyNumberFormat="1" applyFont="1" applyFill="1" applyBorder="1" applyAlignment="1">
      <alignment horizontal="center" vertical="center"/>
    </xf>
    <xf numFmtId="9" fontId="24" fillId="10" borderId="15" xfId="0" applyNumberFormat="1" applyFont="1" applyFill="1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0" fontId="22" fillId="7" borderId="28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left" vertical="center" wrapText="1"/>
    </xf>
    <xf numFmtId="0" fontId="25" fillId="10" borderId="12" xfId="0" applyFont="1" applyFill="1" applyBorder="1" applyAlignment="1">
      <alignment horizontal="right" vertical="center"/>
    </xf>
  </cellXfs>
  <cellStyles count="2">
    <cellStyle name="一般" xfId="0" builtinId="0"/>
    <cellStyle name="百分比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257175</xdr:colOff>
          <xdr:row>11</xdr:row>
          <xdr:rowOff>247650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257175</xdr:colOff>
          <xdr:row>12</xdr:row>
          <xdr:rowOff>247650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257175</xdr:colOff>
          <xdr:row>12</xdr:row>
          <xdr:rowOff>247650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257175</xdr:colOff>
          <xdr:row>12</xdr:row>
          <xdr:rowOff>247650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I55" sqref="I55"/>
    </sheetView>
  </sheetViews>
  <sheetFormatPr defaultRowHeight="16.5"/>
  <cols>
    <col min="1" max="1" width="8" customWidth="1"/>
    <col min="2" max="2" width="10.375" customWidth="1"/>
    <col min="3" max="3" width="13.5" customWidth="1"/>
    <col min="4" max="4" width="9.25" bestFit="1" customWidth="1"/>
    <col min="5" max="5" width="10.75" bestFit="1" customWidth="1"/>
    <col min="6" max="6" width="19.25" hidden="1" customWidth="1"/>
    <col min="7" max="7" width="9.5" customWidth="1"/>
    <col min="8" max="8" width="8.5" customWidth="1"/>
    <col min="9" max="9" width="10.625" customWidth="1"/>
    <col min="10" max="10" width="56" customWidth="1"/>
  </cols>
  <sheetData>
    <row r="1" spans="1:10" ht="21.75" thickBot="1">
      <c r="A1" s="102" t="s">
        <v>243</v>
      </c>
      <c r="B1" s="103"/>
      <c r="C1" s="103"/>
      <c r="D1" s="103"/>
      <c r="E1" s="103"/>
      <c r="F1" s="104"/>
      <c r="G1" s="103"/>
      <c r="H1" s="103"/>
      <c r="I1" s="103"/>
      <c r="J1" s="105"/>
    </row>
    <row r="2" spans="1:10" ht="35.25" thickTop="1">
      <c r="A2" s="53" t="s">
        <v>1</v>
      </c>
      <c r="B2" s="53" t="s">
        <v>2</v>
      </c>
      <c r="C2" s="53" t="s">
        <v>0</v>
      </c>
      <c r="D2" s="53" t="s">
        <v>3</v>
      </c>
      <c r="E2" s="53" t="s">
        <v>9</v>
      </c>
      <c r="F2" s="65" t="s">
        <v>4</v>
      </c>
      <c r="G2" s="74" t="s">
        <v>6</v>
      </c>
      <c r="H2" s="74" t="s">
        <v>5</v>
      </c>
      <c r="I2" s="74" t="s">
        <v>7</v>
      </c>
      <c r="J2" s="75" t="s">
        <v>8</v>
      </c>
    </row>
    <row r="3" spans="1:10" ht="17.25">
      <c r="A3" s="67" t="s">
        <v>10</v>
      </c>
      <c r="B3" s="68" t="s">
        <v>11</v>
      </c>
      <c r="C3" s="13" t="s">
        <v>13</v>
      </c>
      <c r="D3" s="13" t="s">
        <v>14</v>
      </c>
      <c r="E3" s="13" t="s">
        <v>122</v>
      </c>
      <c r="F3" s="7">
        <v>20</v>
      </c>
      <c r="G3" s="14">
        <v>6</v>
      </c>
      <c r="H3" s="69">
        <f t="shared" ref="H3:H51" si="0">20-G3</f>
        <v>14</v>
      </c>
      <c r="I3" s="69" t="s">
        <v>120</v>
      </c>
      <c r="J3" s="70" t="s">
        <v>128</v>
      </c>
    </row>
    <row r="4" spans="1:10" ht="17.25">
      <c r="A4" s="19" t="s">
        <v>10</v>
      </c>
      <c r="B4" s="15" t="s">
        <v>11</v>
      </c>
      <c r="C4" s="76" t="s">
        <v>13</v>
      </c>
      <c r="D4" s="76" t="s">
        <v>15</v>
      </c>
      <c r="E4" s="76" t="s">
        <v>16</v>
      </c>
      <c r="F4" s="66"/>
      <c r="G4" s="7">
        <v>15</v>
      </c>
      <c r="H4" s="7">
        <f t="shared" si="0"/>
        <v>5</v>
      </c>
      <c r="I4" s="7" t="s">
        <v>119</v>
      </c>
      <c r="J4" s="9" t="s">
        <v>124</v>
      </c>
    </row>
    <row r="5" spans="1:10" ht="17.25">
      <c r="A5" s="77" t="s">
        <v>10</v>
      </c>
      <c r="B5" s="5" t="s">
        <v>11</v>
      </c>
      <c r="C5" s="6" t="s">
        <v>13</v>
      </c>
      <c r="D5" s="6" t="s">
        <v>17</v>
      </c>
      <c r="E5" s="6" t="s">
        <v>18</v>
      </c>
      <c r="F5" s="66"/>
      <c r="G5" s="7">
        <v>18</v>
      </c>
      <c r="H5" s="8">
        <f t="shared" si="0"/>
        <v>2</v>
      </c>
      <c r="I5" s="7" t="s">
        <v>119</v>
      </c>
      <c r="J5" s="9" t="s">
        <v>129</v>
      </c>
    </row>
    <row r="6" spans="1:10" ht="17.25">
      <c r="A6" s="11" t="s">
        <v>22</v>
      </c>
      <c r="B6" s="68" t="s">
        <v>11</v>
      </c>
      <c r="C6" s="13" t="s">
        <v>21</v>
      </c>
      <c r="D6" s="13" t="s">
        <v>19</v>
      </c>
      <c r="E6" s="13" t="s">
        <v>20</v>
      </c>
      <c r="F6" s="7"/>
      <c r="G6" s="14">
        <v>16</v>
      </c>
      <c r="H6" s="69">
        <f t="shared" si="0"/>
        <v>4</v>
      </c>
      <c r="I6" s="69" t="s">
        <v>120</v>
      </c>
      <c r="J6" s="70" t="s">
        <v>128</v>
      </c>
    </row>
    <row r="7" spans="1:10" ht="17.25">
      <c r="A7" s="19" t="s">
        <v>22</v>
      </c>
      <c r="B7" s="5" t="s">
        <v>11</v>
      </c>
      <c r="C7" s="6" t="s">
        <v>21</v>
      </c>
      <c r="D7" s="6" t="s">
        <v>23</v>
      </c>
      <c r="E7" s="6" t="s">
        <v>27</v>
      </c>
      <c r="F7" s="66"/>
      <c r="G7" s="7">
        <v>26</v>
      </c>
      <c r="H7" s="8">
        <v>0</v>
      </c>
      <c r="I7" s="7" t="s">
        <v>119</v>
      </c>
      <c r="J7" s="9" t="s">
        <v>121</v>
      </c>
    </row>
    <row r="8" spans="1:10" ht="17.25">
      <c r="A8" s="19" t="s">
        <v>22</v>
      </c>
      <c r="B8" s="5" t="s">
        <v>11</v>
      </c>
      <c r="C8" s="6" t="s">
        <v>21</v>
      </c>
      <c r="D8" s="6" t="s">
        <v>24</v>
      </c>
      <c r="E8" s="6" t="s">
        <v>28</v>
      </c>
      <c r="F8" s="66"/>
      <c r="G8" s="7">
        <v>19</v>
      </c>
      <c r="H8" s="8">
        <f t="shared" si="0"/>
        <v>1</v>
      </c>
      <c r="I8" s="7" t="s">
        <v>119</v>
      </c>
      <c r="J8" s="9" t="s">
        <v>129</v>
      </c>
    </row>
    <row r="9" spans="1:10" ht="17.25">
      <c r="A9" s="11" t="s">
        <v>22</v>
      </c>
      <c r="B9" s="68" t="s">
        <v>11</v>
      </c>
      <c r="C9" s="13" t="s">
        <v>21</v>
      </c>
      <c r="D9" s="13" t="s">
        <v>25</v>
      </c>
      <c r="E9" s="13" t="s">
        <v>29</v>
      </c>
      <c r="F9" s="7"/>
      <c r="G9" s="14">
        <v>0</v>
      </c>
      <c r="H9" s="69">
        <f t="shared" si="0"/>
        <v>20</v>
      </c>
      <c r="I9" s="14" t="s">
        <v>120</v>
      </c>
      <c r="J9" s="71" t="s">
        <v>127</v>
      </c>
    </row>
    <row r="10" spans="1:10" ht="17.25">
      <c r="A10" s="19" t="s">
        <v>22</v>
      </c>
      <c r="B10" s="5" t="s">
        <v>11</v>
      </c>
      <c r="C10" s="6" t="s">
        <v>21</v>
      </c>
      <c r="D10" s="6" t="s">
        <v>26</v>
      </c>
      <c r="E10" s="6" t="s">
        <v>30</v>
      </c>
      <c r="F10" s="66"/>
      <c r="G10" s="7">
        <v>16</v>
      </c>
      <c r="H10" s="8">
        <f t="shared" si="0"/>
        <v>4</v>
      </c>
      <c r="I10" s="7" t="s">
        <v>119</v>
      </c>
      <c r="J10" s="9" t="s">
        <v>129</v>
      </c>
    </row>
    <row r="11" spans="1:10" ht="17.25">
      <c r="A11" s="19" t="s">
        <v>34</v>
      </c>
      <c r="B11" s="5" t="s">
        <v>11</v>
      </c>
      <c r="C11" s="6" t="s">
        <v>31</v>
      </c>
      <c r="D11" s="6" t="s">
        <v>32</v>
      </c>
      <c r="E11" s="6" t="s">
        <v>33</v>
      </c>
      <c r="F11" s="66"/>
      <c r="G11" s="7">
        <v>19</v>
      </c>
      <c r="H11" s="8">
        <f t="shared" si="0"/>
        <v>1</v>
      </c>
      <c r="I11" s="7" t="s">
        <v>119</v>
      </c>
      <c r="J11" s="9" t="s">
        <v>129</v>
      </c>
    </row>
    <row r="12" spans="1:10" ht="17.25">
      <c r="A12" s="11" t="s">
        <v>10</v>
      </c>
      <c r="B12" s="12" t="s">
        <v>35</v>
      </c>
      <c r="C12" s="13" t="s">
        <v>36</v>
      </c>
      <c r="D12" s="13" t="s">
        <v>47</v>
      </c>
      <c r="E12" s="13" t="s">
        <v>38</v>
      </c>
      <c r="F12" s="14"/>
      <c r="G12" s="14">
        <v>0</v>
      </c>
      <c r="H12" s="8">
        <f t="shared" si="0"/>
        <v>20</v>
      </c>
      <c r="I12" s="7" t="s">
        <v>120</v>
      </c>
      <c r="J12" s="9" t="s">
        <v>126</v>
      </c>
    </row>
    <row r="13" spans="1:10" ht="17.25">
      <c r="A13" s="11" t="s">
        <v>10</v>
      </c>
      <c r="B13" s="12" t="s">
        <v>35</v>
      </c>
      <c r="C13" s="72" t="s">
        <v>36</v>
      </c>
      <c r="D13" s="72" t="s">
        <v>48</v>
      </c>
      <c r="E13" s="72" t="s">
        <v>39</v>
      </c>
      <c r="F13" s="7"/>
      <c r="G13" s="14">
        <v>0</v>
      </c>
      <c r="H13" s="69">
        <f t="shared" si="0"/>
        <v>20</v>
      </c>
      <c r="I13" s="14" t="s">
        <v>120</v>
      </c>
      <c r="J13" s="71" t="s">
        <v>126</v>
      </c>
    </row>
    <row r="14" spans="1:10" ht="17.25">
      <c r="A14" s="19" t="s">
        <v>10</v>
      </c>
      <c r="B14" s="15" t="s">
        <v>35</v>
      </c>
      <c r="C14" s="16" t="s">
        <v>36</v>
      </c>
      <c r="D14" s="16" t="s">
        <v>49</v>
      </c>
      <c r="E14" s="16" t="s">
        <v>40</v>
      </c>
      <c r="F14" s="66"/>
      <c r="G14" s="7">
        <v>19</v>
      </c>
      <c r="H14" s="7">
        <f t="shared" si="0"/>
        <v>1</v>
      </c>
      <c r="I14" s="7" t="s">
        <v>119</v>
      </c>
      <c r="J14" s="9" t="s">
        <v>130</v>
      </c>
    </row>
    <row r="15" spans="1:10" ht="17.25">
      <c r="A15" s="78" t="s">
        <v>10</v>
      </c>
      <c r="B15" s="79" t="s">
        <v>35</v>
      </c>
      <c r="C15" s="80" t="s">
        <v>12</v>
      </c>
      <c r="D15" s="80" t="s">
        <v>50</v>
      </c>
      <c r="E15" s="83" t="s">
        <v>262</v>
      </c>
      <c r="F15" s="66"/>
      <c r="G15" s="84">
        <v>6</v>
      </c>
      <c r="H15" s="85">
        <v>14</v>
      </c>
      <c r="I15" s="84" t="s">
        <v>263</v>
      </c>
      <c r="J15" s="82" t="s">
        <v>264</v>
      </c>
    </row>
    <row r="16" spans="1:10" ht="17.25">
      <c r="A16" s="19" t="s">
        <v>10</v>
      </c>
      <c r="B16" s="15" t="s">
        <v>35</v>
      </c>
      <c r="C16" s="16" t="s">
        <v>12</v>
      </c>
      <c r="D16" s="16" t="s">
        <v>51</v>
      </c>
      <c r="E16" s="16" t="s">
        <v>41</v>
      </c>
      <c r="F16" s="66"/>
      <c r="G16" s="7">
        <v>8</v>
      </c>
      <c r="H16" s="7">
        <f t="shared" si="0"/>
        <v>12</v>
      </c>
      <c r="I16" s="7" t="s">
        <v>119</v>
      </c>
      <c r="J16" s="9" t="s">
        <v>264</v>
      </c>
    </row>
    <row r="17" spans="1:10" ht="17.25">
      <c r="A17" s="10" t="s">
        <v>10</v>
      </c>
      <c r="B17" s="15" t="s">
        <v>35</v>
      </c>
      <c r="C17" s="16" t="s">
        <v>12</v>
      </c>
      <c r="D17" s="16" t="s">
        <v>52</v>
      </c>
      <c r="E17" s="16" t="s">
        <v>42</v>
      </c>
      <c r="F17" s="7"/>
      <c r="G17" s="7">
        <v>6</v>
      </c>
      <c r="H17" s="8">
        <f t="shared" si="0"/>
        <v>14</v>
      </c>
      <c r="I17" s="7" t="s">
        <v>120</v>
      </c>
      <c r="J17" s="9" t="s">
        <v>126</v>
      </c>
    </row>
    <row r="18" spans="1:10" ht="17.25">
      <c r="A18" s="11" t="s">
        <v>10</v>
      </c>
      <c r="B18" s="12" t="s">
        <v>35</v>
      </c>
      <c r="C18" s="72" t="s">
        <v>37</v>
      </c>
      <c r="D18" s="72" t="s">
        <v>53</v>
      </c>
      <c r="E18" s="72" t="s">
        <v>43</v>
      </c>
      <c r="F18" s="7"/>
      <c r="G18" s="14">
        <v>0</v>
      </c>
      <c r="H18" s="69">
        <f t="shared" si="0"/>
        <v>20</v>
      </c>
      <c r="I18" s="14" t="s">
        <v>120</v>
      </c>
      <c r="J18" s="71" t="s">
        <v>126</v>
      </c>
    </row>
    <row r="19" spans="1:10" ht="17.25">
      <c r="A19" s="19" t="s">
        <v>10</v>
      </c>
      <c r="B19" s="15" t="s">
        <v>35</v>
      </c>
      <c r="C19" s="16" t="s">
        <v>37</v>
      </c>
      <c r="D19" s="16" t="s">
        <v>54</v>
      </c>
      <c r="E19" s="16" t="s">
        <v>44</v>
      </c>
      <c r="F19" s="66"/>
      <c r="G19" s="7">
        <v>10</v>
      </c>
      <c r="H19" s="7">
        <f t="shared" si="0"/>
        <v>10</v>
      </c>
      <c r="I19" s="7" t="s">
        <v>119</v>
      </c>
      <c r="J19" s="9" t="s">
        <v>124</v>
      </c>
    </row>
    <row r="20" spans="1:10" ht="17.25">
      <c r="A20" s="11" t="s">
        <v>10</v>
      </c>
      <c r="B20" s="12" t="s">
        <v>35</v>
      </c>
      <c r="C20" s="72" t="s">
        <v>37</v>
      </c>
      <c r="D20" s="72" t="s">
        <v>55</v>
      </c>
      <c r="E20" s="72" t="s">
        <v>45</v>
      </c>
      <c r="F20" s="7"/>
      <c r="G20" s="14">
        <v>6</v>
      </c>
      <c r="H20" s="69">
        <f t="shared" si="0"/>
        <v>14</v>
      </c>
      <c r="I20" s="14" t="s">
        <v>120</v>
      </c>
      <c r="J20" s="71" t="s">
        <v>125</v>
      </c>
    </row>
    <row r="21" spans="1:10" ht="17.25">
      <c r="A21" s="19" t="s">
        <v>10</v>
      </c>
      <c r="B21" s="15" t="s">
        <v>35</v>
      </c>
      <c r="C21" s="16" t="s">
        <v>37</v>
      </c>
      <c r="D21" s="16" t="s">
        <v>56</v>
      </c>
      <c r="E21" s="16" t="s">
        <v>46</v>
      </c>
      <c r="F21" s="66"/>
      <c r="G21" s="7">
        <v>10</v>
      </c>
      <c r="H21" s="7">
        <f t="shared" si="0"/>
        <v>10</v>
      </c>
      <c r="I21" s="7" t="s">
        <v>119</v>
      </c>
      <c r="J21" s="9" t="s">
        <v>124</v>
      </c>
    </row>
    <row r="22" spans="1:10" ht="17.25">
      <c r="A22" s="7" t="s">
        <v>57</v>
      </c>
      <c r="B22" s="15" t="s">
        <v>35</v>
      </c>
      <c r="C22" s="16" t="s">
        <v>58</v>
      </c>
      <c r="D22" s="16" t="s">
        <v>61</v>
      </c>
      <c r="E22" s="16" t="s">
        <v>86</v>
      </c>
      <c r="F22" s="66"/>
      <c r="G22" s="7">
        <v>10</v>
      </c>
      <c r="H22" s="8">
        <f t="shared" si="0"/>
        <v>10</v>
      </c>
      <c r="I22" s="8" t="s">
        <v>119</v>
      </c>
      <c r="J22" s="9" t="s">
        <v>124</v>
      </c>
    </row>
    <row r="23" spans="1:10" ht="17.25">
      <c r="A23" s="7" t="s">
        <v>57</v>
      </c>
      <c r="B23" s="15" t="s">
        <v>35</v>
      </c>
      <c r="C23" s="16" t="s">
        <v>58</v>
      </c>
      <c r="D23" s="16" t="s">
        <v>62</v>
      </c>
      <c r="E23" s="16" t="s">
        <v>87</v>
      </c>
      <c r="F23" s="66"/>
      <c r="G23" s="7">
        <v>20</v>
      </c>
      <c r="H23" s="8">
        <f t="shared" si="0"/>
        <v>0</v>
      </c>
      <c r="I23" s="8" t="s">
        <v>119</v>
      </c>
      <c r="J23" s="18" t="s">
        <v>132</v>
      </c>
    </row>
    <row r="24" spans="1:10" ht="17.25">
      <c r="A24" s="7" t="s">
        <v>57</v>
      </c>
      <c r="B24" s="15" t="s">
        <v>35</v>
      </c>
      <c r="C24" s="80" t="s">
        <v>265</v>
      </c>
      <c r="D24" s="80" t="s">
        <v>266</v>
      </c>
      <c r="E24" s="80" t="s">
        <v>267</v>
      </c>
      <c r="F24" s="66"/>
      <c r="G24" s="78">
        <v>7</v>
      </c>
      <c r="H24" s="81">
        <f t="shared" si="0"/>
        <v>13</v>
      </c>
      <c r="I24" s="81"/>
      <c r="J24" s="100" t="s">
        <v>276</v>
      </c>
    </row>
    <row r="25" spans="1:10" ht="17.25">
      <c r="A25" s="7" t="s">
        <v>57</v>
      </c>
      <c r="B25" s="15" t="s">
        <v>35</v>
      </c>
      <c r="C25" s="16" t="s">
        <v>58</v>
      </c>
      <c r="D25" s="16" t="s">
        <v>63</v>
      </c>
      <c r="E25" s="16" t="s">
        <v>88</v>
      </c>
      <c r="F25" s="66"/>
      <c r="G25" s="7">
        <v>15</v>
      </c>
      <c r="H25" s="8">
        <f t="shared" si="0"/>
        <v>5</v>
      </c>
      <c r="I25" s="8" t="s">
        <v>119</v>
      </c>
      <c r="J25" s="9" t="s">
        <v>282</v>
      </c>
    </row>
    <row r="26" spans="1:10" ht="17.25">
      <c r="A26" s="7" t="s">
        <v>57</v>
      </c>
      <c r="B26" s="15" t="s">
        <v>35</v>
      </c>
      <c r="C26" s="16" t="s">
        <v>58</v>
      </c>
      <c r="D26" s="16" t="s">
        <v>64</v>
      </c>
      <c r="E26" s="16" t="s">
        <v>89</v>
      </c>
      <c r="F26" s="66"/>
      <c r="G26" s="7">
        <v>22</v>
      </c>
      <c r="H26" s="7">
        <v>0</v>
      </c>
      <c r="I26" s="7" t="s">
        <v>119</v>
      </c>
      <c r="J26" s="18" t="s">
        <v>133</v>
      </c>
    </row>
    <row r="27" spans="1:10" ht="17.25">
      <c r="A27" s="7" t="s">
        <v>57</v>
      </c>
      <c r="B27" s="15" t="s">
        <v>35</v>
      </c>
      <c r="C27" s="16" t="s">
        <v>58</v>
      </c>
      <c r="D27" s="16" t="s">
        <v>65</v>
      </c>
      <c r="E27" s="16" t="s">
        <v>90</v>
      </c>
      <c r="F27" s="66"/>
      <c r="G27" s="78">
        <v>17</v>
      </c>
      <c r="H27" s="81">
        <f t="shared" si="0"/>
        <v>3</v>
      </c>
      <c r="I27" s="8" t="s">
        <v>119</v>
      </c>
      <c r="J27" s="9" t="s">
        <v>277</v>
      </c>
    </row>
    <row r="28" spans="1:10" ht="17.25">
      <c r="A28" s="7" t="s">
        <v>57</v>
      </c>
      <c r="B28" s="15" t="s">
        <v>35</v>
      </c>
      <c r="C28" s="16" t="s">
        <v>58</v>
      </c>
      <c r="D28" s="16" t="s">
        <v>66</v>
      </c>
      <c r="E28" s="16" t="s">
        <v>91</v>
      </c>
      <c r="F28" s="66"/>
      <c r="G28" s="7">
        <v>16</v>
      </c>
      <c r="H28" s="8">
        <f t="shared" si="0"/>
        <v>4</v>
      </c>
      <c r="I28" s="8" t="s">
        <v>119</v>
      </c>
      <c r="J28" s="9" t="s">
        <v>283</v>
      </c>
    </row>
    <row r="29" spans="1:10" ht="17.25">
      <c r="A29" s="7" t="s">
        <v>57</v>
      </c>
      <c r="B29" s="15" t="s">
        <v>35</v>
      </c>
      <c r="C29" s="16" t="s">
        <v>58</v>
      </c>
      <c r="D29" s="16" t="s">
        <v>67</v>
      </c>
      <c r="E29" s="16" t="s">
        <v>92</v>
      </c>
      <c r="F29" s="66"/>
      <c r="G29" s="78">
        <v>21</v>
      </c>
      <c r="H29" s="8">
        <f t="shared" si="0"/>
        <v>-1</v>
      </c>
      <c r="I29" s="8" t="s">
        <v>119</v>
      </c>
      <c r="J29" s="9" t="s">
        <v>131</v>
      </c>
    </row>
    <row r="30" spans="1:10" ht="17.25">
      <c r="A30" s="7" t="s">
        <v>57</v>
      </c>
      <c r="B30" s="15" t="s">
        <v>35</v>
      </c>
      <c r="C30" s="16" t="s">
        <v>58</v>
      </c>
      <c r="D30" s="16" t="s">
        <v>68</v>
      </c>
      <c r="E30" s="16" t="s">
        <v>93</v>
      </c>
      <c r="F30" s="66"/>
      <c r="G30" s="78">
        <v>20</v>
      </c>
      <c r="H30" s="8">
        <f t="shared" si="0"/>
        <v>0</v>
      </c>
      <c r="I30" s="8" t="s">
        <v>119</v>
      </c>
      <c r="J30" s="9" t="s">
        <v>131</v>
      </c>
    </row>
    <row r="31" spans="1:10" ht="17.25">
      <c r="A31" s="7" t="s">
        <v>57</v>
      </c>
      <c r="B31" s="15" t="s">
        <v>35</v>
      </c>
      <c r="C31" s="16" t="s">
        <v>58</v>
      </c>
      <c r="D31" s="16" t="s">
        <v>69</v>
      </c>
      <c r="E31" s="16" t="s">
        <v>94</v>
      </c>
      <c r="F31" s="66"/>
      <c r="G31" s="78">
        <v>24</v>
      </c>
      <c r="H31" s="8">
        <v>-4</v>
      </c>
      <c r="I31" s="8" t="s">
        <v>119</v>
      </c>
      <c r="J31" s="18" t="s">
        <v>132</v>
      </c>
    </row>
    <row r="32" spans="1:10" ht="17.25">
      <c r="A32" s="7" t="s">
        <v>57</v>
      </c>
      <c r="B32" s="15" t="s">
        <v>35</v>
      </c>
      <c r="C32" s="16" t="s">
        <v>58</v>
      </c>
      <c r="D32" s="16" t="s">
        <v>70</v>
      </c>
      <c r="E32" s="16" t="s">
        <v>95</v>
      </c>
      <c r="F32" s="66"/>
      <c r="G32" s="78">
        <v>15</v>
      </c>
      <c r="H32" s="8">
        <f t="shared" si="0"/>
        <v>5</v>
      </c>
      <c r="I32" s="8" t="s">
        <v>119</v>
      </c>
      <c r="J32" s="9" t="s">
        <v>278</v>
      </c>
    </row>
    <row r="33" spans="1:10" ht="17.25">
      <c r="A33" s="7" t="s">
        <v>57</v>
      </c>
      <c r="B33" s="15" t="s">
        <v>35</v>
      </c>
      <c r="C33" s="16" t="s">
        <v>58</v>
      </c>
      <c r="D33" s="16" t="s">
        <v>71</v>
      </c>
      <c r="E33" s="16" t="s">
        <v>96</v>
      </c>
      <c r="F33" s="66"/>
      <c r="G33" s="78">
        <v>21</v>
      </c>
      <c r="H33" s="8">
        <f t="shared" si="0"/>
        <v>-1</v>
      </c>
      <c r="I33" s="8" t="s">
        <v>119</v>
      </c>
      <c r="J33" s="9" t="s">
        <v>131</v>
      </c>
    </row>
    <row r="34" spans="1:10" ht="17.25">
      <c r="A34" s="7" t="s">
        <v>57</v>
      </c>
      <c r="B34" s="15" t="s">
        <v>35</v>
      </c>
      <c r="C34" s="16" t="s">
        <v>58</v>
      </c>
      <c r="D34" s="16" t="s">
        <v>72</v>
      </c>
      <c r="E34" s="16" t="s">
        <v>123</v>
      </c>
      <c r="F34" s="66"/>
      <c r="G34" s="78">
        <v>20</v>
      </c>
      <c r="H34" s="8">
        <f t="shared" si="0"/>
        <v>0</v>
      </c>
      <c r="I34" s="8" t="s">
        <v>119</v>
      </c>
      <c r="J34" s="18" t="s">
        <v>133</v>
      </c>
    </row>
    <row r="35" spans="1:10" ht="17.25">
      <c r="A35" s="7" t="s">
        <v>57</v>
      </c>
      <c r="B35" s="15" t="s">
        <v>35</v>
      </c>
      <c r="C35" s="16" t="s">
        <v>59</v>
      </c>
      <c r="D35" s="16" t="s">
        <v>73</v>
      </c>
      <c r="E35" s="16" t="s">
        <v>97</v>
      </c>
      <c r="F35" s="66"/>
      <c r="G35" s="78">
        <v>20</v>
      </c>
      <c r="H35" s="8">
        <f t="shared" si="0"/>
        <v>0</v>
      </c>
      <c r="I35" s="8" t="s">
        <v>119</v>
      </c>
      <c r="J35" s="18" t="s">
        <v>133</v>
      </c>
    </row>
    <row r="36" spans="1:10" ht="17.25">
      <c r="A36" s="7" t="s">
        <v>57</v>
      </c>
      <c r="B36" s="15" t="s">
        <v>35</v>
      </c>
      <c r="C36" s="16" t="s">
        <v>59</v>
      </c>
      <c r="D36" s="16" t="s">
        <v>74</v>
      </c>
      <c r="E36" s="16" t="s">
        <v>98</v>
      </c>
      <c r="F36" s="66"/>
      <c r="G36" s="78">
        <v>22</v>
      </c>
      <c r="H36" s="8">
        <f t="shared" si="0"/>
        <v>-2</v>
      </c>
      <c r="I36" s="8" t="s">
        <v>119</v>
      </c>
      <c r="J36" s="18" t="s">
        <v>284</v>
      </c>
    </row>
    <row r="37" spans="1:10" ht="17.25">
      <c r="A37" s="7" t="s">
        <v>57</v>
      </c>
      <c r="B37" s="15" t="s">
        <v>35</v>
      </c>
      <c r="C37" s="16" t="s">
        <v>59</v>
      </c>
      <c r="D37" s="16" t="s">
        <v>75</v>
      </c>
      <c r="E37" s="16" t="s">
        <v>99</v>
      </c>
      <c r="F37" s="66"/>
      <c r="G37" s="44">
        <v>14</v>
      </c>
      <c r="H37" s="81">
        <f t="shared" si="0"/>
        <v>6</v>
      </c>
      <c r="I37" s="8" t="s">
        <v>119</v>
      </c>
      <c r="J37" s="9" t="s">
        <v>279</v>
      </c>
    </row>
    <row r="38" spans="1:10" ht="17.25">
      <c r="A38" s="7" t="s">
        <v>57</v>
      </c>
      <c r="B38" s="15" t="s">
        <v>35</v>
      </c>
      <c r="C38" s="16" t="s">
        <v>59</v>
      </c>
      <c r="D38" s="16" t="s">
        <v>76</v>
      </c>
      <c r="E38" s="16" t="s">
        <v>100</v>
      </c>
      <c r="F38" s="66"/>
      <c r="G38" s="44">
        <v>14</v>
      </c>
      <c r="H38" s="81">
        <f t="shared" si="0"/>
        <v>6</v>
      </c>
      <c r="I38" s="8" t="s">
        <v>119</v>
      </c>
      <c r="J38" s="9" t="s">
        <v>280</v>
      </c>
    </row>
    <row r="39" spans="1:10" ht="17.25">
      <c r="A39" s="73" t="s">
        <v>57</v>
      </c>
      <c r="B39" s="12" t="s">
        <v>35</v>
      </c>
      <c r="C39" s="72" t="s">
        <v>59</v>
      </c>
      <c r="D39" s="72" t="s">
        <v>77</v>
      </c>
      <c r="E39" s="72" t="s">
        <v>101</v>
      </c>
      <c r="F39" s="7"/>
      <c r="G39" s="14">
        <v>0</v>
      </c>
      <c r="H39" s="69">
        <f t="shared" si="0"/>
        <v>20</v>
      </c>
      <c r="I39" s="14" t="s">
        <v>120</v>
      </c>
      <c r="J39" s="71" t="s">
        <v>124</v>
      </c>
    </row>
    <row r="40" spans="1:10" ht="17.25">
      <c r="A40" s="7" t="s">
        <v>57</v>
      </c>
      <c r="B40" s="15" t="s">
        <v>35</v>
      </c>
      <c r="C40" s="16" t="s">
        <v>59</v>
      </c>
      <c r="D40" s="16" t="s">
        <v>78</v>
      </c>
      <c r="E40" s="16" t="s">
        <v>102</v>
      </c>
      <c r="F40" s="66"/>
      <c r="G40" s="78">
        <v>20</v>
      </c>
      <c r="H40" s="7">
        <f t="shared" si="0"/>
        <v>0</v>
      </c>
      <c r="I40" s="7" t="s">
        <v>119</v>
      </c>
      <c r="J40" s="9" t="s">
        <v>131</v>
      </c>
    </row>
    <row r="41" spans="1:10" ht="17.25">
      <c r="A41" s="7" t="s">
        <v>57</v>
      </c>
      <c r="B41" s="15" t="s">
        <v>35</v>
      </c>
      <c r="C41" s="16" t="s">
        <v>60</v>
      </c>
      <c r="D41" s="16" t="s">
        <v>79</v>
      </c>
      <c r="E41" s="16" t="s">
        <v>103</v>
      </c>
      <c r="F41" s="66"/>
      <c r="G41" s="78">
        <v>20</v>
      </c>
      <c r="H41" s="8">
        <f t="shared" si="0"/>
        <v>0</v>
      </c>
      <c r="I41" s="8" t="s">
        <v>119</v>
      </c>
      <c r="J41" s="9" t="s">
        <v>131</v>
      </c>
    </row>
    <row r="42" spans="1:10" ht="17.25">
      <c r="A42" s="7" t="s">
        <v>57</v>
      </c>
      <c r="B42" s="15" t="s">
        <v>35</v>
      </c>
      <c r="C42" s="16" t="s">
        <v>60</v>
      </c>
      <c r="D42" s="16" t="s">
        <v>80</v>
      </c>
      <c r="E42" s="16" t="s">
        <v>104</v>
      </c>
      <c r="F42" s="66"/>
      <c r="G42" s="78">
        <v>23</v>
      </c>
      <c r="H42" s="8">
        <v>-3</v>
      </c>
      <c r="I42" s="8" t="s">
        <v>119</v>
      </c>
      <c r="J42" s="9" t="s">
        <v>131</v>
      </c>
    </row>
    <row r="43" spans="1:10" ht="17.25">
      <c r="A43" s="7" t="s">
        <v>57</v>
      </c>
      <c r="B43" s="15" t="s">
        <v>35</v>
      </c>
      <c r="C43" s="16" t="s">
        <v>60</v>
      </c>
      <c r="D43" s="16" t="s">
        <v>81</v>
      </c>
      <c r="E43" s="16" t="s">
        <v>105</v>
      </c>
      <c r="F43" s="66"/>
      <c r="G43" s="78">
        <v>28</v>
      </c>
      <c r="H43" s="8">
        <v>0</v>
      </c>
      <c r="I43" s="8" t="s">
        <v>119</v>
      </c>
      <c r="J43" s="18" t="s">
        <v>132</v>
      </c>
    </row>
    <row r="44" spans="1:10" ht="17.25">
      <c r="A44" s="7" t="s">
        <v>57</v>
      </c>
      <c r="B44" s="15" t="s">
        <v>35</v>
      </c>
      <c r="C44" s="16" t="s">
        <v>60</v>
      </c>
      <c r="D44" s="16" t="s">
        <v>82</v>
      </c>
      <c r="E44" s="16" t="s">
        <v>106</v>
      </c>
      <c r="F44" s="66"/>
      <c r="G44" s="78">
        <v>22</v>
      </c>
      <c r="H44" s="8">
        <f t="shared" si="0"/>
        <v>-2</v>
      </c>
      <c r="I44" s="8" t="s">
        <v>119</v>
      </c>
      <c r="J44" s="18" t="s">
        <v>132</v>
      </c>
    </row>
    <row r="45" spans="1:10" ht="17.25">
      <c r="A45" s="7" t="s">
        <v>57</v>
      </c>
      <c r="B45" s="15" t="s">
        <v>35</v>
      </c>
      <c r="C45" s="16" t="s">
        <v>60</v>
      </c>
      <c r="D45" s="16" t="s">
        <v>83</v>
      </c>
      <c r="E45" s="16" t="s">
        <v>107</v>
      </c>
      <c r="F45" s="66"/>
      <c r="G45" s="7">
        <v>18</v>
      </c>
      <c r="H45" s="8">
        <f t="shared" si="0"/>
        <v>2</v>
      </c>
      <c r="I45" s="8" t="s">
        <v>119</v>
      </c>
      <c r="J45" s="9" t="s">
        <v>281</v>
      </c>
    </row>
    <row r="46" spans="1:10" ht="17.25">
      <c r="A46" s="7" t="s">
        <v>57</v>
      </c>
      <c r="B46" s="15" t="s">
        <v>35</v>
      </c>
      <c r="C46" s="16" t="s">
        <v>60</v>
      </c>
      <c r="D46" s="16" t="s">
        <v>84</v>
      </c>
      <c r="E46" s="16" t="s">
        <v>290</v>
      </c>
      <c r="F46" s="66"/>
      <c r="G46" s="7">
        <v>18</v>
      </c>
      <c r="H46" s="8">
        <f t="shared" si="0"/>
        <v>2</v>
      </c>
      <c r="I46" s="8" t="s">
        <v>119</v>
      </c>
      <c r="J46" s="9" t="s">
        <v>281</v>
      </c>
    </row>
    <row r="47" spans="1:10" ht="17.25">
      <c r="A47" s="7" t="s">
        <v>57</v>
      </c>
      <c r="B47" s="15" t="s">
        <v>35</v>
      </c>
      <c r="C47" s="16" t="s">
        <v>60</v>
      </c>
      <c r="D47" s="16" t="s">
        <v>85</v>
      </c>
      <c r="E47" s="16" t="s">
        <v>108</v>
      </c>
      <c r="F47" s="66"/>
      <c r="G47" s="7">
        <v>14</v>
      </c>
      <c r="H47" s="8">
        <f t="shared" si="0"/>
        <v>6</v>
      </c>
      <c r="I47" s="8" t="s">
        <v>119</v>
      </c>
      <c r="J47" s="9" t="s">
        <v>285</v>
      </c>
    </row>
    <row r="48" spans="1:10" ht="17.25">
      <c r="A48" s="7" t="s">
        <v>109</v>
      </c>
      <c r="B48" s="15" t="s">
        <v>35</v>
      </c>
      <c r="C48" s="16" t="s">
        <v>110</v>
      </c>
      <c r="D48" s="16" t="s">
        <v>113</v>
      </c>
      <c r="E48" s="16" t="s">
        <v>288</v>
      </c>
      <c r="F48" s="66"/>
      <c r="G48" s="78">
        <v>20</v>
      </c>
      <c r="H48" s="8">
        <f t="shared" si="0"/>
        <v>0</v>
      </c>
      <c r="I48" s="8" t="s">
        <v>119</v>
      </c>
      <c r="J48" s="9" t="s">
        <v>289</v>
      </c>
    </row>
    <row r="49" spans="1:10" ht="17.25">
      <c r="A49" s="7" t="s">
        <v>109</v>
      </c>
      <c r="B49" s="15" t="s">
        <v>35</v>
      </c>
      <c r="C49" s="16" t="s">
        <v>110</v>
      </c>
      <c r="D49" s="16" t="s">
        <v>294</v>
      </c>
      <c r="E49" s="16" t="s">
        <v>286</v>
      </c>
      <c r="F49" s="66"/>
      <c r="G49" s="78">
        <v>21</v>
      </c>
      <c r="H49" s="8">
        <f t="shared" si="0"/>
        <v>-1</v>
      </c>
      <c r="I49" s="8" t="s">
        <v>119</v>
      </c>
      <c r="J49" s="9" t="s">
        <v>287</v>
      </c>
    </row>
    <row r="50" spans="1:10" ht="17.25">
      <c r="A50" s="17" t="s">
        <v>118</v>
      </c>
      <c r="B50" s="15" t="s">
        <v>35</v>
      </c>
      <c r="C50" s="16" t="s">
        <v>111</v>
      </c>
      <c r="D50" s="16" t="s">
        <v>114</v>
      </c>
      <c r="E50" s="16" t="s">
        <v>116</v>
      </c>
      <c r="F50" s="7"/>
      <c r="G50" s="7">
        <v>0</v>
      </c>
      <c r="H50" s="8">
        <f t="shared" si="0"/>
        <v>20</v>
      </c>
      <c r="I50" s="7" t="s">
        <v>120</v>
      </c>
      <c r="J50" s="9" t="s">
        <v>124</v>
      </c>
    </row>
    <row r="51" spans="1:10" ht="17.25">
      <c r="A51" s="17" t="s">
        <v>118</v>
      </c>
      <c r="B51" s="15" t="s">
        <v>35</v>
      </c>
      <c r="C51" s="16" t="s">
        <v>112</v>
      </c>
      <c r="D51" s="16" t="s">
        <v>115</v>
      </c>
      <c r="E51" s="16" t="s">
        <v>117</v>
      </c>
      <c r="F51" s="7"/>
      <c r="G51" s="7">
        <v>0</v>
      </c>
      <c r="H51" s="8">
        <f t="shared" si="0"/>
        <v>20</v>
      </c>
      <c r="I51" s="7" t="s">
        <v>120</v>
      </c>
      <c r="J51" s="9" t="s">
        <v>124</v>
      </c>
    </row>
    <row r="52" spans="1:10" ht="17.25">
      <c r="A52" s="7" t="s">
        <v>109</v>
      </c>
      <c r="B52" s="15" t="s">
        <v>35</v>
      </c>
      <c r="C52" s="16" t="s">
        <v>110</v>
      </c>
      <c r="D52" s="16" t="s">
        <v>297</v>
      </c>
      <c r="E52" s="16" t="s">
        <v>296</v>
      </c>
      <c r="F52" s="101" t="s">
        <v>291</v>
      </c>
      <c r="G52" s="78">
        <v>2</v>
      </c>
      <c r="H52" s="8">
        <v>18</v>
      </c>
      <c r="I52" s="8" t="s">
        <v>298</v>
      </c>
      <c r="J52" s="9" t="s">
        <v>299</v>
      </c>
    </row>
    <row r="53" spans="1:10" ht="17.25">
      <c r="A53" s="7" t="s">
        <v>109</v>
      </c>
      <c r="B53" s="15" t="s">
        <v>35</v>
      </c>
      <c r="C53" s="16" t="s">
        <v>293</v>
      </c>
      <c r="D53" s="16" t="s">
        <v>295</v>
      </c>
      <c r="E53" s="16" t="s">
        <v>292</v>
      </c>
      <c r="G53" s="78">
        <v>2</v>
      </c>
      <c r="H53" s="8">
        <v>18</v>
      </c>
      <c r="I53" s="8" t="s">
        <v>298</v>
      </c>
      <c r="J53" s="9" t="s">
        <v>300</v>
      </c>
    </row>
  </sheetData>
  <mergeCells count="1">
    <mergeCell ref="A1:J1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/>
  <dimension ref="A1:H18"/>
  <sheetViews>
    <sheetView workbookViewId="0">
      <selection activeCell="A3" sqref="A3:A8"/>
    </sheetView>
  </sheetViews>
  <sheetFormatPr defaultRowHeight="34.5" customHeight="1"/>
  <cols>
    <col min="1" max="1" width="8.25" customWidth="1"/>
    <col min="2" max="2" width="8.875" customWidth="1"/>
    <col min="3" max="3" width="8.5" bestFit="1" customWidth="1"/>
    <col min="4" max="4" width="10.875" customWidth="1"/>
    <col min="5" max="5" width="9.125" customWidth="1"/>
    <col min="6" max="6" width="7.75" customWidth="1"/>
    <col min="7" max="7" width="14.25" style="22" customWidth="1"/>
    <col min="8" max="8" width="33.875" customWidth="1"/>
  </cols>
  <sheetData>
    <row r="1" spans="1:8" ht="34.5" customHeight="1">
      <c r="A1" s="106" t="s">
        <v>252</v>
      </c>
      <c r="B1" s="107"/>
      <c r="C1" s="107"/>
      <c r="D1" s="107"/>
      <c r="E1" s="107"/>
      <c r="F1" s="107"/>
      <c r="G1" s="107"/>
      <c r="H1" s="108"/>
    </row>
    <row r="2" spans="1:8" ht="34.5" customHeight="1">
      <c r="A2" s="21" t="s">
        <v>134</v>
      </c>
      <c r="B2" s="21" t="s">
        <v>135</v>
      </c>
      <c r="C2" s="21" t="s">
        <v>136</v>
      </c>
      <c r="D2" s="21" t="s">
        <v>137</v>
      </c>
      <c r="E2" s="48" t="s">
        <v>249</v>
      </c>
      <c r="F2" s="48" t="s">
        <v>250</v>
      </c>
      <c r="G2" s="48" t="s">
        <v>251</v>
      </c>
      <c r="H2" s="21" t="s">
        <v>138</v>
      </c>
    </row>
    <row r="3" spans="1:8" ht="34.5" customHeight="1">
      <c r="A3" s="39" t="s">
        <v>141</v>
      </c>
      <c r="B3" s="34" t="s">
        <v>191</v>
      </c>
      <c r="C3" s="23" t="s">
        <v>142</v>
      </c>
      <c r="D3" s="39">
        <v>10307328</v>
      </c>
      <c r="E3" s="23">
        <v>0</v>
      </c>
      <c r="F3" s="23">
        <v>20</v>
      </c>
      <c r="G3" s="34" t="s">
        <v>192</v>
      </c>
      <c r="H3" s="36" t="s">
        <v>178</v>
      </c>
    </row>
    <row r="4" spans="1:8" ht="34.5" customHeight="1">
      <c r="A4" s="39" t="s">
        <v>141</v>
      </c>
      <c r="B4" s="34" t="s">
        <v>191</v>
      </c>
      <c r="C4" s="23" t="s">
        <v>143</v>
      </c>
      <c r="D4" s="39">
        <v>10312146</v>
      </c>
      <c r="E4" s="23">
        <v>0</v>
      </c>
      <c r="F4" s="23">
        <v>20</v>
      </c>
      <c r="G4" s="34" t="s">
        <v>192</v>
      </c>
      <c r="H4" s="36" t="s">
        <v>178</v>
      </c>
    </row>
    <row r="5" spans="1:8" ht="34.5" customHeight="1">
      <c r="A5" s="39" t="s">
        <v>182</v>
      </c>
      <c r="B5" s="34" t="s">
        <v>180</v>
      </c>
      <c r="C5" s="25" t="s">
        <v>183</v>
      </c>
      <c r="D5" s="40">
        <v>10301353</v>
      </c>
      <c r="E5" s="28">
        <v>0</v>
      </c>
      <c r="F5" s="23">
        <v>20</v>
      </c>
      <c r="G5" s="34" t="s">
        <v>184</v>
      </c>
      <c r="H5" s="36" t="s">
        <v>178</v>
      </c>
    </row>
    <row r="6" spans="1:8" ht="34.5" customHeight="1">
      <c r="A6" s="40" t="s">
        <v>185</v>
      </c>
      <c r="B6" s="34" t="s">
        <v>180</v>
      </c>
      <c r="C6" s="25" t="s">
        <v>186</v>
      </c>
      <c r="D6" s="40">
        <v>10302101</v>
      </c>
      <c r="E6" s="28">
        <v>0</v>
      </c>
      <c r="F6" s="23">
        <v>20</v>
      </c>
      <c r="G6" s="34" t="s">
        <v>187</v>
      </c>
      <c r="H6" s="36" t="s">
        <v>178</v>
      </c>
    </row>
    <row r="7" spans="1:8" ht="34.5" customHeight="1">
      <c r="A7" s="43" t="s">
        <v>188</v>
      </c>
      <c r="B7" s="34" t="s">
        <v>180</v>
      </c>
      <c r="C7" s="42" t="s">
        <v>189</v>
      </c>
      <c r="D7" s="43">
        <v>10307310</v>
      </c>
      <c r="E7" s="28">
        <v>20</v>
      </c>
      <c r="F7" s="23">
        <v>0</v>
      </c>
      <c r="G7" s="34" t="s">
        <v>181</v>
      </c>
      <c r="H7" s="31" t="s">
        <v>177</v>
      </c>
    </row>
    <row r="8" spans="1:8" ht="34.5" customHeight="1">
      <c r="A8" s="43" t="s">
        <v>188</v>
      </c>
      <c r="B8" s="34" t="s">
        <v>180</v>
      </c>
      <c r="C8" s="25" t="s">
        <v>190</v>
      </c>
      <c r="D8" s="40">
        <v>10307317</v>
      </c>
      <c r="E8" s="28">
        <v>18</v>
      </c>
      <c r="F8" s="23">
        <v>2</v>
      </c>
      <c r="G8" s="34" t="s">
        <v>181</v>
      </c>
      <c r="H8" s="33" t="s">
        <v>193</v>
      </c>
    </row>
    <row r="9" spans="1:8" ht="34.5" customHeight="1">
      <c r="G9"/>
    </row>
    <row r="10" spans="1:8" ht="34.5" customHeight="1">
      <c r="G10"/>
    </row>
    <row r="11" spans="1:8" ht="34.5" customHeight="1">
      <c r="G11"/>
    </row>
    <row r="12" spans="1:8" ht="34.5" customHeight="1">
      <c r="G12"/>
    </row>
    <row r="13" spans="1:8" ht="34.5" customHeight="1">
      <c r="G13"/>
    </row>
    <row r="14" spans="1:8" ht="34.5" customHeight="1">
      <c r="G14"/>
    </row>
    <row r="15" spans="1:8" ht="34.5" customHeight="1">
      <c r="G15"/>
    </row>
    <row r="16" spans="1:8" ht="34.5" customHeight="1">
      <c r="G16"/>
    </row>
    <row r="17" spans="7:7" ht="34.5" customHeight="1">
      <c r="G17"/>
    </row>
    <row r="18" spans="7:7" ht="34.5" customHeight="1">
      <c r="G18"/>
    </row>
  </sheetData>
  <mergeCells count="1">
    <mergeCell ref="A1:H1"/>
  </mergeCells>
  <phoneticPr fontId="2" type="noConversion"/>
  <conditionalFormatting sqref="F3:F4">
    <cfRule type="cellIs" dxfId="0" priority="1" stopIfTrue="1" operator="lessThan">
      <formula>20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257175</xdr:colOff>
                <xdr:row>11</xdr:row>
                <xdr:rowOff>247650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5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</xdr:col>
                <xdr:colOff>257175</xdr:colOff>
                <xdr:row>12</xdr:row>
                <xdr:rowOff>247650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1" r:id="rId7" name="Control 3">
          <controlPr defaultSize="0" r:id="rId5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</xdr:col>
                <xdr:colOff>257175</xdr:colOff>
                <xdr:row>12</xdr:row>
                <xdr:rowOff>247650</xdr:rowOff>
              </to>
            </anchor>
          </controlPr>
        </control>
      </mc:Choice>
      <mc:Fallback>
        <control shapeId="2051" r:id="rId7" name="Control 3"/>
      </mc:Fallback>
    </mc:AlternateContent>
    <mc:AlternateContent xmlns:mc="http://schemas.openxmlformats.org/markup-compatibility/2006">
      <mc:Choice Requires="x14">
        <control shapeId="2052" r:id="rId8" name="Control 4">
          <controlPr defaultSize="0" r:id="rId5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</xdr:col>
                <xdr:colOff>257175</xdr:colOff>
                <xdr:row>12</xdr:row>
                <xdr:rowOff>247650</xdr:rowOff>
              </to>
            </anchor>
          </controlPr>
        </control>
      </mc:Choice>
      <mc:Fallback>
        <control shapeId="2052" r:id="rId8" name="Control 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5" sqref="I5"/>
    </sheetView>
  </sheetViews>
  <sheetFormatPr defaultRowHeight="30" customHeight="1"/>
  <cols>
    <col min="1" max="1" width="8" customWidth="1"/>
    <col min="2" max="2" width="10.375" customWidth="1"/>
    <col min="3" max="3" width="9.25" bestFit="1" customWidth="1"/>
    <col min="4" max="4" width="13" bestFit="1" customWidth="1"/>
    <col min="5" max="5" width="19.25" hidden="1" customWidth="1"/>
    <col min="6" max="6" width="9.75" customWidth="1"/>
    <col min="7" max="7" width="8.5" customWidth="1"/>
    <col min="8" max="8" width="12.25" style="22" customWidth="1"/>
    <col min="9" max="9" width="33.25" customWidth="1"/>
  </cols>
  <sheetData>
    <row r="1" spans="1:9" ht="30" customHeight="1" thickBot="1">
      <c r="A1" s="109" t="s">
        <v>245</v>
      </c>
      <c r="B1" s="104"/>
      <c r="C1" s="104"/>
      <c r="D1" s="104"/>
      <c r="E1" s="104"/>
      <c r="F1" s="104"/>
      <c r="G1" s="104"/>
      <c r="H1" s="104"/>
      <c r="I1" s="110"/>
    </row>
    <row r="2" spans="1:9" ht="39.75" customHeight="1" thickTop="1">
      <c r="A2" s="46" t="s">
        <v>1</v>
      </c>
      <c r="B2" s="49" t="s">
        <v>2</v>
      </c>
      <c r="C2" s="49" t="s">
        <v>3</v>
      </c>
      <c r="D2" s="49" t="s">
        <v>9</v>
      </c>
      <c r="E2" s="49" t="s">
        <v>4</v>
      </c>
      <c r="F2" s="50" t="s">
        <v>6</v>
      </c>
      <c r="G2" s="50" t="s">
        <v>5</v>
      </c>
      <c r="H2" s="50" t="s">
        <v>7</v>
      </c>
      <c r="I2" s="51" t="s">
        <v>8</v>
      </c>
    </row>
    <row r="3" spans="1:9" ht="30" customHeight="1">
      <c r="A3" s="24" t="s">
        <v>145</v>
      </c>
      <c r="B3" s="24" t="s">
        <v>156</v>
      </c>
      <c r="C3" s="24" t="s">
        <v>144</v>
      </c>
      <c r="D3" s="25">
        <v>10222247</v>
      </c>
      <c r="E3" s="7"/>
      <c r="F3" s="7">
        <v>0</v>
      </c>
      <c r="G3" s="7">
        <v>20</v>
      </c>
      <c r="H3" s="52" t="s">
        <v>120</v>
      </c>
      <c r="I3" s="36" t="s">
        <v>178</v>
      </c>
    </row>
    <row r="4" spans="1:9" ht="30" customHeight="1">
      <c r="A4" s="24" t="s">
        <v>140</v>
      </c>
      <c r="B4" s="24" t="s">
        <v>156</v>
      </c>
      <c r="C4" s="24" t="s">
        <v>148</v>
      </c>
      <c r="D4" s="25">
        <v>10213240</v>
      </c>
      <c r="E4" s="7"/>
      <c r="F4" s="7">
        <v>0</v>
      </c>
      <c r="G4" s="7">
        <v>20</v>
      </c>
      <c r="H4" s="52" t="s">
        <v>120</v>
      </c>
      <c r="I4" s="36" t="s">
        <v>268</v>
      </c>
    </row>
    <row r="5" spans="1:9" ht="30" customHeight="1">
      <c r="A5" s="24" t="s">
        <v>140</v>
      </c>
      <c r="B5" s="15" t="s">
        <v>157</v>
      </c>
      <c r="C5" s="24" t="s">
        <v>146</v>
      </c>
      <c r="D5" s="25">
        <v>10313102</v>
      </c>
      <c r="E5" s="7"/>
      <c r="F5" s="78">
        <v>22</v>
      </c>
      <c r="G5" s="78">
        <v>-2</v>
      </c>
      <c r="H5" s="52" t="s">
        <v>120</v>
      </c>
      <c r="I5" s="31" t="s">
        <v>177</v>
      </c>
    </row>
    <row r="6" spans="1:9" ht="30" customHeight="1">
      <c r="A6" s="47" t="s">
        <v>140</v>
      </c>
      <c r="B6" s="15" t="s">
        <v>157</v>
      </c>
      <c r="C6" s="47" t="s">
        <v>147</v>
      </c>
      <c r="D6" s="42">
        <v>10313151</v>
      </c>
      <c r="E6" s="7"/>
      <c r="F6" s="78">
        <v>22</v>
      </c>
      <c r="G6" s="78">
        <v>-2</v>
      </c>
      <c r="H6" s="52" t="s">
        <v>120</v>
      </c>
      <c r="I6" s="31" t="s">
        <v>177</v>
      </c>
    </row>
    <row r="7" spans="1:9" ht="30" customHeight="1">
      <c r="A7" s="47" t="s">
        <v>140</v>
      </c>
      <c r="B7" s="15" t="s">
        <v>157</v>
      </c>
      <c r="C7" s="24" t="s">
        <v>149</v>
      </c>
      <c r="D7" s="25">
        <v>10308227</v>
      </c>
      <c r="E7" s="7"/>
      <c r="F7" s="7">
        <v>0</v>
      </c>
      <c r="G7" s="7">
        <v>20</v>
      </c>
      <c r="H7" s="52" t="s">
        <v>120</v>
      </c>
      <c r="I7" s="36" t="s">
        <v>269</v>
      </c>
    </row>
    <row r="8" spans="1:9" ht="30" customHeight="1">
      <c r="A8" s="47" t="s">
        <v>140</v>
      </c>
      <c r="B8" s="15" t="s">
        <v>157</v>
      </c>
      <c r="C8" s="24" t="s">
        <v>150</v>
      </c>
      <c r="D8" s="25">
        <v>10313114</v>
      </c>
      <c r="E8" s="7"/>
      <c r="F8" s="7">
        <v>0</v>
      </c>
      <c r="G8" s="7">
        <v>20</v>
      </c>
      <c r="H8" s="52" t="s">
        <v>120</v>
      </c>
      <c r="I8" s="36" t="s">
        <v>269</v>
      </c>
    </row>
    <row r="9" spans="1:9" ht="30" customHeight="1">
      <c r="A9" s="47" t="s">
        <v>140</v>
      </c>
      <c r="B9" s="15" t="s">
        <v>157</v>
      </c>
      <c r="C9" s="24" t="s">
        <v>151</v>
      </c>
      <c r="D9" s="25">
        <v>10313127</v>
      </c>
      <c r="E9" s="7"/>
      <c r="F9" s="7">
        <v>0</v>
      </c>
      <c r="G9" s="7">
        <v>20</v>
      </c>
      <c r="H9" s="52" t="s">
        <v>120</v>
      </c>
      <c r="I9" s="36" t="s">
        <v>269</v>
      </c>
    </row>
    <row r="10" spans="1:9" ht="30" customHeight="1">
      <c r="A10" s="47" t="s">
        <v>140</v>
      </c>
      <c r="B10" s="15" t="s">
        <v>157</v>
      </c>
      <c r="C10" s="24" t="s">
        <v>152</v>
      </c>
      <c r="D10" s="25">
        <v>10313135</v>
      </c>
      <c r="E10" s="7"/>
      <c r="F10" s="7">
        <v>0</v>
      </c>
      <c r="G10" s="7">
        <v>20</v>
      </c>
      <c r="H10" s="52" t="s">
        <v>120</v>
      </c>
      <c r="I10" s="36" t="s">
        <v>270</v>
      </c>
    </row>
    <row r="11" spans="1:9" ht="30" customHeight="1">
      <c r="A11" s="47" t="s">
        <v>140</v>
      </c>
      <c r="B11" s="15" t="s">
        <v>157</v>
      </c>
      <c r="C11" s="24" t="s">
        <v>153</v>
      </c>
      <c r="D11" s="25">
        <v>10313142</v>
      </c>
      <c r="E11" s="7"/>
      <c r="F11" s="7">
        <v>0</v>
      </c>
      <c r="G11" s="7">
        <v>20</v>
      </c>
      <c r="H11" s="52" t="s">
        <v>120</v>
      </c>
      <c r="I11" s="36" t="s">
        <v>271</v>
      </c>
    </row>
    <row r="12" spans="1:9" ht="30" customHeight="1">
      <c r="A12" s="47" t="s">
        <v>140</v>
      </c>
      <c r="B12" s="15" t="s">
        <v>157</v>
      </c>
      <c r="C12" s="24" t="s">
        <v>154</v>
      </c>
      <c r="D12" s="25">
        <v>10313219</v>
      </c>
      <c r="E12" s="7"/>
      <c r="F12" s="78">
        <v>25</v>
      </c>
      <c r="G12" s="78">
        <v>-5</v>
      </c>
      <c r="H12" s="52" t="s">
        <v>120</v>
      </c>
      <c r="I12" s="31" t="s">
        <v>177</v>
      </c>
    </row>
    <row r="13" spans="1:9" ht="30" customHeight="1">
      <c r="A13" s="47" t="s">
        <v>140</v>
      </c>
      <c r="B13" s="15" t="s">
        <v>157</v>
      </c>
      <c r="C13" s="24" t="s">
        <v>155</v>
      </c>
      <c r="D13" s="25">
        <v>10313235</v>
      </c>
      <c r="E13" s="7"/>
      <c r="F13" s="78">
        <v>25</v>
      </c>
      <c r="G13" s="78">
        <v>-5</v>
      </c>
      <c r="H13" s="52" t="s">
        <v>120</v>
      </c>
      <c r="I13" s="31" t="s">
        <v>177</v>
      </c>
    </row>
    <row r="14" spans="1:9" ht="30" customHeight="1">
      <c r="A14" s="47" t="s">
        <v>140</v>
      </c>
      <c r="B14" s="15" t="s">
        <v>157</v>
      </c>
      <c r="C14" s="24" t="s">
        <v>272</v>
      </c>
      <c r="D14" s="25">
        <v>10313259</v>
      </c>
      <c r="E14" s="7"/>
      <c r="F14" s="78">
        <v>21</v>
      </c>
      <c r="G14" s="78">
        <v>-1</v>
      </c>
      <c r="H14" s="52" t="s">
        <v>120</v>
      </c>
      <c r="I14" s="31" t="s">
        <v>177</v>
      </c>
    </row>
  </sheetData>
  <mergeCells count="1">
    <mergeCell ref="A1:I1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J6" sqref="J6"/>
    </sheetView>
  </sheetViews>
  <sheetFormatPr defaultRowHeight="24.75" customHeight="1"/>
  <cols>
    <col min="1" max="1" width="8" customWidth="1"/>
    <col min="2" max="2" width="10.375" customWidth="1"/>
    <col min="3" max="3" width="7.25" customWidth="1"/>
    <col min="4" max="4" width="9.25" bestFit="1" customWidth="1"/>
    <col min="5" max="5" width="13" bestFit="1" customWidth="1"/>
    <col min="6" max="6" width="19.25" hidden="1" customWidth="1"/>
    <col min="7" max="7" width="9.375" customWidth="1"/>
    <col min="8" max="8" width="9.875" customWidth="1"/>
    <col min="9" max="9" width="10.625" customWidth="1"/>
    <col min="10" max="10" width="39.875" customWidth="1"/>
    <col min="14" max="14" width="9.5" bestFit="1" customWidth="1"/>
  </cols>
  <sheetData>
    <row r="1" spans="1:10" ht="24.75" customHeight="1">
      <c r="A1" s="111" t="s">
        <v>244</v>
      </c>
      <c r="B1" s="103"/>
      <c r="C1" s="103"/>
      <c r="D1" s="103"/>
      <c r="E1" s="103"/>
      <c r="F1" s="103"/>
      <c r="G1" s="103"/>
      <c r="H1" s="103"/>
      <c r="I1" s="103"/>
      <c r="J1" s="112"/>
    </row>
    <row r="2" spans="1:10" ht="35.25" customHeight="1">
      <c r="A2" s="2" t="s">
        <v>1</v>
      </c>
      <c r="B2" s="2" t="s">
        <v>2</v>
      </c>
      <c r="C2" s="2" t="s">
        <v>0</v>
      </c>
      <c r="D2" s="2" t="s">
        <v>3</v>
      </c>
      <c r="E2" s="2" t="s">
        <v>9</v>
      </c>
      <c r="F2" s="2" t="s">
        <v>4</v>
      </c>
      <c r="G2" s="3" t="s">
        <v>6</v>
      </c>
      <c r="H2" s="3" t="s">
        <v>5</v>
      </c>
      <c r="I2" s="3" t="s">
        <v>7</v>
      </c>
      <c r="J2" s="4" t="s">
        <v>8</v>
      </c>
    </row>
    <row r="3" spans="1:10" ht="24.75" customHeight="1">
      <c r="A3" s="24" t="s">
        <v>140</v>
      </c>
      <c r="B3" s="15" t="s">
        <v>157</v>
      </c>
      <c r="C3" s="19"/>
      <c r="D3" s="24" t="s">
        <v>158</v>
      </c>
      <c r="E3" s="25">
        <v>10313101</v>
      </c>
      <c r="F3" s="7"/>
      <c r="G3" s="86">
        <v>28</v>
      </c>
      <c r="H3" s="87">
        <v>-8</v>
      </c>
      <c r="I3" s="29" t="s">
        <v>176</v>
      </c>
      <c r="J3" s="32" t="s">
        <v>179</v>
      </c>
    </row>
    <row r="4" spans="1:10" ht="24.75" customHeight="1">
      <c r="A4" s="24" t="s">
        <v>140</v>
      </c>
      <c r="B4" s="15" t="s">
        <v>157</v>
      </c>
      <c r="C4" s="19"/>
      <c r="D4" s="24" t="s">
        <v>159</v>
      </c>
      <c r="E4" s="25">
        <v>10313115</v>
      </c>
      <c r="F4" s="7"/>
      <c r="G4" s="86">
        <v>24</v>
      </c>
      <c r="H4" s="98">
        <v>-4</v>
      </c>
      <c r="I4" s="29" t="s">
        <v>176</v>
      </c>
      <c r="J4" s="31" t="s">
        <v>177</v>
      </c>
    </row>
    <row r="5" spans="1:10" ht="24.75" customHeight="1">
      <c r="A5" s="24" t="s">
        <v>140</v>
      </c>
      <c r="B5" s="15" t="s">
        <v>157</v>
      </c>
      <c r="C5" s="19"/>
      <c r="D5" s="24" t="s">
        <v>160</v>
      </c>
      <c r="E5" s="25">
        <v>10313122</v>
      </c>
      <c r="F5" s="7"/>
      <c r="G5" s="28">
        <v>14</v>
      </c>
      <c r="H5" s="27">
        <f>20-G5</f>
        <v>6</v>
      </c>
      <c r="I5" s="29" t="s">
        <v>176</v>
      </c>
      <c r="J5" s="32" t="s">
        <v>301</v>
      </c>
    </row>
    <row r="6" spans="1:10" ht="24.75" customHeight="1">
      <c r="A6" s="47" t="s">
        <v>140</v>
      </c>
      <c r="B6" s="15" t="s">
        <v>157</v>
      </c>
      <c r="C6" s="19"/>
      <c r="D6" s="24" t="s">
        <v>161</v>
      </c>
      <c r="E6" s="25">
        <v>10313131</v>
      </c>
      <c r="F6" s="7"/>
      <c r="G6" s="86">
        <v>24</v>
      </c>
      <c r="H6" s="98">
        <f t="shared" ref="H6:H18" si="0">20-G6</f>
        <v>-4</v>
      </c>
      <c r="I6" s="29" t="s">
        <v>176</v>
      </c>
      <c r="J6" s="31" t="s">
        <v>177</v>
      </c>
    </row>
    <row r="7" spans="1:10" ht="24.75" customHeight="1">
      <c r="A7" s="47" t="s">
        <v>140</v>
      </c>
      <c r="B7" s="15" t="s">
        <v>157</v>
      </c>
      <c r="C7" s="19"/>
      <c r="D7" s="24" t="s">
        <v>162</v>
      </c>
      <c r="E7" s="25">
        <v>10313216</v>
      </c>
      <c r="F7" s="7"/>
      <c r="G7" s="86">
        <v>23</v>
      </c>
      <c r="H7" s="98">
        <f t="shared" si="0"/>
        <v>-3</v>
      </c>
      <c r="I7" s="29" t="s">
        <v>176</v>
      </c>
      <c r="J7" s="31" t="s">
        <v>177</v>
      </c>
    </row>
    <row r="8" spans="1:10" ht="24.75" customHeight="1">
      <c r="A8" s="47" t="s">
        <v>140</v>
      </c>
      <c r="B8" s="15" t="s">
        <v>157</v>
      </c>
      <c r="C8" s="19"/>
      <c r="D8" s="24" t="s">
        <v>163</v>
      </c>
      <c r="E8" s="25">
        <v>10313227</v>
      </c>
      <c r="F8" s="7"/>
      <c r="G8" s="86">
        <v>32</v>
      </c>
      <c r="H8" s="98">
        <f t="shared" si="0"/>
        <v>-12</v>
      </c>
      <c r="I8" s="29" t="s">
        <v>176</v>
      </c>
      <c r="J8" s="31" t="s">
        <v>177</v>
      </c>
    </row>
    <row r="9" spans="1:10" ht="24.75" customHeight="1">
      <c r="A9" s="47" t="s">
        <v>140</v>
      </c>
      <c r="B9" s="15" t="s">
        <v>157</v>
      </c>
      <c r="C9" s="24"/>
      <c r="D9" s="24" t="s">
        <v>164</v>
      </c>
      <c r="E9" s="25">
        <v>10313228</v>
      </c>
      <c r="F9" s="7"/>
      <c r="G9" s="28">
        <v>17</v>
      </c>
      <c r="H9" s="27">
        <f t="shared" si="0"/>
        <v>3</v>
      </c>
      <c r="I9" s="29" t="s">
        <v>176</v>
      </c>
      <c r="J9" s="32" t="s">
        <v>179</v>
      </c>
    </row>
    <row r="10" spans="1:10" ht="24.75" customHeight="1">
      <c r="A10" s="47" t="s">
        <v>140</v>
      </c>
      <c r="B10" s="15" t="s">
        <v>157</v>
      </c>
      <c r="C10" s="19"/>
      <c r="D10" s="24" t="s">
        <v>165</v>
      </c>
      <c r="E10" s="25">
        <v>10313253</v>
      </c>
      <c r="F10" s="7"/>
      <c r="G10" s="86">
        <v>25</v>
      </c>
      <c r="H10" s="98">
        <f t="shared" si="0"/>
        <v>-5</v>
      </c>
      <c r="I10" s="29" t="s">
        <v>176</v>
      </c>
      <c r="J10" s="31" t="s">
        <v>177</v>
      </c>
    </row>
    <row r="11" spans="1:10" ht="24.75" customHeight="1">
      <c r="A11" s="47" t="s">
        <v>140</v>
      </c>
      <c r="B11" s="15" t="s">
        <v>157</v>
      </c>
      <c r="C11" s="24"/>
      <c r="D11" s="24" t="s">
        <v>166</v>
      </c>
      <c r="E11" s="25">
        <v>10313256</v>
      </c>
      <c r="F11" s="7"/>
      <c r="G11" s="28">
        <v>14</v>
      </c>
      <c r="H11" s="27">
        <f t="shared" si="0"/>
        <v>6</v>
      </c>
      <c r="I11" s="29" t="s">
        <v>176</v>
      </c>
      <c r="J11" s="32" t="s">
        <v>179</v>
      </c>
    </row>
    <row r="12" spans="1:10" ht="24.75" customHeight="1">
      <c r="A12" s="88" t="s">
        <v>140</v>
      </c>
      <c r="B12" s="89" t="s">
        <v>157</v>
      </c>
      <c r="C12" s="90"/>
      <c r="D12" s="88" t="s">
        <v>167</v>
      </c>
      <c r="E12" s="91">
        <v>10313129</v>
      </c>
      <c r="F12" s="90"/>
      <c r="G12" s="92">
        <v>0</v>
      </c>
      <c r="H12" s="93">
        <f t="shared" si="0"/>
        <v>20</v>
      </c>
      <c r="I12" s="94" t="s">
        <v>120</v>
      </c>
      <c r="J12" s="95" t="s">
        <v>178</v>
      </c>
    </row>
    <row r="13" spans="1:10" ht="24.75" customHeight="1">
      <c r="A13" s="47" t="s">
        <v>174</v>
      </c>
      <c r="B13" s="15" t="s">
        <v>157</v>
      </c>
      <c r="C13" s="24"/>
      <c r="D13" s="24" t="s">
        <v>168</v>
      </c>
      <c r="E13" s="25">
        <v>10210174</v>
      </c>
      <c r="F13" s="7"/>
      <c r="G13" s="28">
        <v>11</v>
      </c>
      <c r="H13" s="27">
        <f t="shared" si="0"/>
        <v>9</v>
      </c>
      <c r="I13" s="29" t="s">
        <v>175</v>
      </c>
      <c r="J13" s="32" t="s">
        <v>179</v>
      </c>
    </row>
    <row r="14" spans="1:10" ht="24.75" customHeight="1">
      <c r="A14" s="88" t="s">
        <v>140</v>
      </c>
      <c r="B14" s="89" t="s">
        <v>157</v>
      </c>
      <c r="C14" s="90"/>
      <c r="D14" s="88" t="s">
        <v>169</v>
      </c>
      <c r="E14" s="91">
        <v>10313108</v>
      </c>
      <c r="F14" s="90"/>
      <c r="G14" s="92">
        <v>0</v>
      </c>
      <c r="H14" s="93">
        <f t="shared" si="0"/>
        <v>20</v>
      </c>
      <c r="I14" s="94" t="s">
        <v>120</v>
      </c>
      <c r="J14" s="95" t="s">
        <v>178</v>
      </c>
    </row>
    <row r="15" spans="1:10" ht="24.75" customHeight="1">
      <c r="A15" s="88" t="s">
        <v>140</v>
      </c>
      <c r="B15" s="89" t="s">
        <v>157</v>
      </c>
      <c r="C15" s="88"/>
      <c r="D15" s="88" t="s">
        <v>170</v>
      </c>
      <c r="E15" s="91">
        <v>10313234</v>
      </c>
      <c r="F15" s="90"/>
      <c r="G15" s="92">
        <v>0</v>
      </c>
      <c r="H15" s="93">
        <f t="shared" si="0"/>
        <v>20</v>
      </c>
      <c r="I15" s="94" t="s">
        <v>120</v>
      </c>
      <c r="J15" s="95" t="s">
        <v>178</v>
      </c>
    </row>
    <row r="16" spans="1:10" ht="24.75" customHeight="1">
      <c r="A16" s="47" t="s">
        <v>140</v>
      </c>
      <c r="B16" s="15" t="s">
        <v>157</v>
      </c>
      <c r="C16" s="20"/>
      <c r="D16" s="24" t="s">
        <v>171</v>
      </c>
      <c r="E16" s="25">
        <v>10313239</v>
      </c>
      <c r="F16" s="20"/>
      <c r="G16" s="86">
        <v>21</v>
      </c>
      <c r="H16" s="98">
        <f t="shared" si="0"/>
        <v>-1</v>
      </c>
      <c r="I16" s="29" t="s">
        <v>176</v>
      </c>
      <c r="J16" s="31" t="s">
        <v>177</v>
      </c>
    </row>
    <row r="17" spans="1:10" ht="24.75" customHeight="1">
      <c r="A17" s="47" t="s">
        <v>140</v>
      </c>
      <c r="B17" s="15" t="s">
        <v>157</v>
      </c>
      <c r="C17" s="20"/>
      <c r="D17" s="24" t="s">
        <v>172</v>
      </c>
      <c r="E17" s="25">
        <v>10313261</v>
      </c>
      <c r="F17" s="20"/>
      <c r="G17" s="86">
        <v>26</v>
      </c>
      <c r="H17" s="98">
        <f t="shared" si="0"/>
        <v>-6</v>
      </c>
      <c r="I17" s="29" t="s">
        <v>176</v>
      </c>
      <c r="J17" s="31" t="s">
        <v>177</v>
      </c>
    </row>
    <row r="18" spans="1:10" ht="24.75" customHeight="1">
      <c r="A18" s="88" t="s">
        <v>109</v>
      </c>
      <c r="B18" s="89" t="s">
        <v>157</v>
      </c>
      <c r="C18" s="96"/>
      <c r="D18" s="88" t="s">
        <v>173</v>
      </c>
      <c r="E18" s="91">
        <v>10322241</v>
      </c>
      <c r="F18" s="96"/>
      <c r="G18" s="92">
        <v>2</v>
      </c>
      <c r="H18" s="93">
        <f t="shared" si="0"/>
        <v>18</v>
      </c>
      <c r="I18" s="94" t="s">
        <v>120</v>
      </c>
      <c r="J18" s="95" t="s">
        <v>178</v>
      </c>
    </row>
  </sheetData>
  <mergeCells count="1">
    <mergeCell ref="A1:J1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23" sqref="F23"/>
    </sheetView>
  </sheetViews>
  <sheetFormatPr defaultRowHeight="26.25" customHeight="1"/>
  <cols>
    <col min="4" max="4" width="10.75" bestFit="1" customWidth="1"/>
    <col min="5" max="5" width="9.25" customWidth="1"/>
    <col min="6" max="6" width="9.875" customWidth="1"/>
    <col min="7" max="7" width="11.625" customWidth="1"/>
    <col min="8" max="8" width="43.25" bestFit="1" customWidth="1"/>
  </cols>
  <sheetData>
    <row r="1" spans="1:8" ht="26.25" customHeight="1" thickBot="1">
      <c r="A1" s="109" t="s">
        <v>246</v>
      </c>
      <c r="B1" s="104"/>
      <c r="C1" s="104"/>
      <c r="D1" s="104"/>
      <c r="E1" s="104"/>
      <c r="F1" s="104"/>
      <c r="G1" s="104"/>
      <c r="H1" s="113"/>
    </row>
    <row r="2" spans="1:8" ht="40.5" customHeight="1" thickTop="1">
      <c r="A2" s="46" t="s">
        <v>1</v>
      </c>
      <c r="B2" s="2" t="s">
        <v>2</v>
      </c>
      <c r="C2" s="2" t="s">
        <v>3</v>
      </c>
      <c r="D2" s="2" t="s">
        <v>9</v>
      </c>
      <c r="E2" s="3" t="s">
        <v>6</v>
      </c>
      <c r="F2" s="3" t="s">
        <v>5</v>
      </c>
      <c r="G2" s="3" t="s">
        <v>7</v>
      </c>
      <c r="H2" s="53" t="s">
        <v>8</v>
      </c>
    </row>
    <row r="3" spans="1:8" ht="26.25" customHeight="1">
      <c r="A3" s="24" t="s">
        <v>233</v>
      </c>
      <c r="B3" s="15" t="s">
        <v>35</v>
      </c>
      <c r="C3" s="24" t="s">
        <v>194</v>
      </c>
      <c r="D3" s="25">
        <v>10307308</v>
      </c>
      <c r="E3" s="28">
        <v>20</v>
      </c>
      <c r="F3" s="26">
        <f>30-E3</f>
        <v>10</v>
      </c>
      <c r="G3" s="29" t="s">
        <v>119</v>
      </c>
      <c r="H3" s="32" t="s">
        <v>307</v>
      </c>
    </row>
    <row r="4" spans="1:8" ht="26.25" customHeight="1">
      <c r="A4" s="88" t="s">
        <v>273</v>
      </c>
      <c r="B4" s="89" t="s">
        <v>35</v>
      </c>
      <c r="C4" s="88" t="s">
        <v>195</v>
      </c>
      <c r="D4" s="91">
        <v>10307312</v>
      </c>
      <c r="E4" s="92">
        <v>0</v>
      </c>
      <c r="F4" s="97">
        <f>30-E4</f>
        <v>30</v>
      </c>
      <c r="G4" s="94" t="s">
        <v>120</v>
      </c>
      <c r="H4" s="95" t="s">
        <v>178</v>
      </c>
    </row>
    <row r="5" spans="1:8" ht="26.25" customHeight="1">
      <c r="A5" s="88" t="s">
        <v>199</v>
      </c>
      <c r="B5" s="89" t="s">
        <v>35</v>
      </c>
      <c r="C5" s="88" t="s">
        <v>196</v>
      </c>
      <c r="D5" s="91">
        <v>10307315</v>
      </c>
      <c r="E5" s="92">
        <v>0</v>
      </c>
      <c r="F5" s="97">
        <f>30-E5</f>
        <v>30</v>
      </c>
      <c r="G5" s="94" t="s">
        <v>120</v>
      </c>
      <c r="H5" s="95" t="s">
        <v>178</v>
      </c>
    </row>
    <row r="6" spans="1:8" ht="26.25" customHeight="1">
      <c r="A6" s="24" t="s">
        <v>199</v>
      </c>
      <c r="B6" s="15" t="s">
        <v>35</v>
      </c>
      <c r="C6" s="24" t="s">
        <v>197</v>
      </c>
      <c r="D6" s="25">
        <v>10307335</v>
      </c>
      <c r="E6" s="86">
        <v>13</v>
      </c>
      <c r="F6" s="87">
        <f>30-E6</f>
        <v>17</v>
      </c>
      <c r="G6" s="29" t="s">
        <v>119</v>
      </c>
      <c r="H6" s="32" t="s">
        <v>307</v>
      </c>
    </row>
    <row r="7" spans="1:8" ht="26.25" customHeight="1">
      <c r="A7" s="24" t="s">
        <v>199</v>
      </c>
      <c r="B7" s="15" t="s">
        <v>35</v>
      </c>
      <c r="C7" s="24" t="s">
        <v>198</v>
      </c>
      <c r="D7" s="25">
        <v>10307339</v>
      </c>
      <c r="E7" s="28">
        <v>20</v>
      </c>
      <c r="F7" s="26">
        <f>30-E7</f>
        <v>10</v>
      </c>
      <c r="G7" s="29" t="s">
        <v>119</v>
      </c>
      <c r="H7" s="32" t="s">
        <v>274</v>
      </c>
    </row>
    <row r="13" spans="1:8" ht="26.25" customHeight="1">
      <c r="D13" s="45"/>
    </row>
  </sheetData>
  <mergeCells count="1">
    <mergeCell ref="A1:H1"/>
  </mergeCells>
  <phoneticPr fontId="2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G16" sqref="G16"/>
    </sheetView>
  </sheetViews>
  <sheetFormatPr defaultRowHeight="29.25" customHeight="1"/>
  <cols>
    <col min="4" max="4" width="11.5" customWidth="1"/>
    <col min="5" max="5" width="10.25" style="22" customWidth="1"/>
    <col min="7" max="7" width="11.75" customWidth="1"/>
    <col min="8" max="8" width="47" bestFit="1" customWidth="1"/>
  </cols>
  <sheetData>
    <row r="1" spans="1:8" ht="29.25" customHeight="1" thickBot="1">
      <c r="A1" s="109" t="s">
        <v>247</v>
      </c>
      <c r="B1" s="104"/>
      <c r="C1" s="104"/>
      <c r="D1" s="104"/>
      <c r="E1" s="104"/>
      <c r="F1" s="104"/>
      <c r="G1" s="104"/>
      <c r="H1" s="110"/>
    </row>
    <row r="2" spans="1:8" ht="38.25" customHeight="1" thickTop="1">
      <c r="A2" s="46" t="s">
        <v>1</v>
      </c>
      <c r="B2" s="2" t="s">
        <v>2</v>
      </c>
      <c r="C2" s="2" t="s">
        <v>3</v>
      </c>
      <c r="D2" s="2" t="s">
        <v>9</v>
      </c>
      <c r="E2" s="3" t="s">
        <v>6</v>
      </c>
      <c r="F2" s="3" t="s">
        <v>5</v>
      </c>
      <c r="G2" s="3" t="s">
        <v>7</v>
      </c>
      <c r="H2" s="4" t="s">
        <v>8</v>
      </c>
    </row>
    <row r="3" spans="1:8" ht="29.25" customHeight="1">
      <c r="A3" s="24" t="s">
        <v>235</v>
      </c>
      <c r="B3" s="15" t="s">
        <v>35</v>
      </c>
      <c r="C3" s="25" t="s">
        <v>201</v>
      </c>
      <c r="D3" s="25">
        <v>10322119</v>
      </c>
      <c r="E3" s="98">
        <v>24</v>
      </c>
      <c r="F3" s="87">
        <f>24-E3</f>
        <v>0</v>
      </c>
      <c r="G3" s="29" t="s">
        <v>119</v>
      </c>
      <c r="H3" s="32" t="s">
        <v>179</v>
      </c>
    </row>
    <row r="4" spans="1:8" ht="29.25" customHeight="1">
      <c r="A4" s="24" t="s">
        <v>200</v>
      </c>
      <c r="B4" s="15" t="s">
        <v>35</v>
      </c>
      <c r="C4" s="25" t="s">
        <v>202</v>
      </c>
      <c r="D4" s="25">
        <v>10322210</v>
      </c>
      <c r="E4" s="98">
        <v>24</v>
      </c>
      <c r="F4" s="87">
        <f t="shared" ref="F4:F16" si="0">24-E4</f>
        <v>0</v>
      </c>
      <c r="G4" s="29" t="s">
        <v>119</v>
      </c>
      <c r="H4" s="32" t="s">
        <v>302</v>
      </c>
    </row>
    <row r="5" spans="1:8" ht="29.25" customHeight="1">
      <c r="A5" s="24" t="s">
        <v>200</v>
      </c>
      <c r="B5" s="15" t="s">
        <v>35</v>
      </c>
      <c r="C5" s="25" t="s">
        <v>203</v>
      </c>
      <c r="D5" s="25">
        <v>10322225</v>
      </c>
      <c r="E5" s="27">
        <v>24</v>
      </c>
      <c r="F5" s="26">
        <f t="shared" si="0"/>
        <v>0</v>
      </c>
      <c r="G5" s="29" t="s">
        <v>119</v>
      </c>
      <c r="H5" s="31" t="s">
        <v>177</v>
      </c>
    </row>
    <row r="6" spans="1:8" ht="29.25" customHeight="1">
      <c r="A6" s="24" t="s">
        <v>200</v>
      </c>
      <c r="B6" s="15" t="s">
        <v>35</v>
      </c>
      <c r="C6" s="25" t="s">
        <v>204</v>
      </c>
      <c r="D6" s="25">
        <v>10322228</v>
      </c>
      <c r="E6" s="98">
        <v>26</v>
      </c>
      <c r="F6" s="87">
        <f t="shared" si="0"/>
        <v>-2</v>
      </c>
      <c r="G6" s="29" t="s">
        <v>119</v>
      </c>
      <c r="H6" s="32" t="s">
        <v>303</v>
      </c>
    </row>
    <row r="7" spans="1:8" ht="29.25" customHeight="1">
      <c r="A7" s="88" t="s">
        <v>200</v>
      </c>
      <c r="B7" s="89" t="s">
        <v>35</v>
      </c>
      <c r="C7" s="91" t="s">
        <v>205</v>
      </c>
      <c r="D7" s="91">
        <v>10322238</v>
      </c>
      <c r="E7" s="93">
        <v>22</v>
      </c>
      <c r="F7" s="97">
        <f t="shared" si="0"/>
        <v>2</v>
      </c>
      <c r="G7" s="99" t="s">
        <v>119</v>
      </c>
      <c r="H7" s="90" t="s">
        <v>275</v>
      </c>
    </row>
    <row r="8" spans="1:8" ht="29.25" customHeight="1">
      <c r="A8" s="24" t="s">
        <v>200</v>
      </c>
      <c r="B8" s="15" t="s">
        <v>35</v>
      </c>
      <c r="C8" s="25" t="s">
        <v>206</v>
      </c>
      <c r="D8" s="25">
        <v>10322244</v>
      </c>
      <c r="E8" s="27">
        <v>26</v>
      </c>
      <c r="F8" s="26">
        <f t="shared" si="0"/>
        <v>-2</v>
      </c>
      <c r="G8" s="29" t="s">
        <v>119</v>
      </c>
      <c r="H8" s="31" t="s">
        <v>177</v>
      </c>
    </row>
    <row r="9" spans="1:8" ht="29.25" customHeight="1">
      <c r="A9" s="88" t="s">
        <v>200</v>
      </c>
      <c r="B9" s="89" t="s">
        <v>35</v>
      </c>
      <c r="C9" s="91" t="s">
        <v>207</v>
      </c>
      <c r="D9" s="91">
        <v>10322131</v>
      </c>
      <c r="E9" s="93">
        <v>0</v>
      </c>
      <c r="F9" s="97">
        <f t="shared" si="0"/>
        <v>24</v>
      </c>
      <c r="G9" s="99" t="s">
        <v>119</v>
      </c>
      <c r="H9" s="95" t="s">
        <v>178</v>
      </c>
    </row>
    <row r="10" spans="1:8" ht="29.25" customHeight="1">
      <c r="A10" s="88" t="s">
        <v>200</v>
      </c>
      <c r="B10" s="89" t="s">
        <v>35</v>
      </c>
      <c r="C10" s="91" t="s">
        <v>208</v>
      </c>
      <c r="D10" s="91">
        <v>10322139</v>
      </c>
      <c r="E10" s="93">
        <v>0</v>
      </c>
      <c r="F10" s="97">
        <f t="shared" si="0"/>
        <v>24</v>
      </c>
      <c r="G10" s="99" t="s">
        <v>119</v>
      </c>
      <c r="H10" s="95" t="s">
        <v>178</v>
      </c>
    </row>
    <row r="11" spans="1:8" ht="29.25" customHeight="1">
      <c r="A11" s="24" t="s">
        <v>200</v>
      </c>
      <c r="B11" s="15" t="s">
        <v>35</v>
      </c>
      <c r="C11" s="42" t="s">
        <v>209</v>
      </c>
      <c r="D11" s="42">
        <v>10322208</v>
      </c>
      <c r="E11" s="98">
        <v>20</v>
      </c>
      <c r="F11" s="87">
        <f t="shared" si="0"/>
        <v>4</v>
      </c>
      <c r="G11" s="29" t="s">
        <v>119</v>
      </c>
      <c r="H11" s="32" t="s">
        <v>304</v>
      </c>
    </row>
    <row r="12" spans="1:8" ht="29.25" customHeight="1">
      <c r="A12" s="24" t="s">
        <v>200</v>
      </c>
      <c r="B12" s="15" t="s">
        <v>35</v>
      </c>
      <c r="C12" s="25" t="s">
        <v>210</v>
      </c>
      <c r="D12" s="25">
        <v>10322209</v>
      </c>
      <c r="E12" s="98">
        <v>24</v>
      </c>
      <c r="F12" s="87">
        <f t="shared" si="0"/>
        <v>0</v>
      </c>
      <c r="G12" s="30" t="s">
        <v>120</v>
      </c>
      <c r="H12" s="32" t="s">
        <v>305</v>
      </c>
    </row>
    <row r="13" spans="1:8" ht="29.25" customHeight="1">
      <c r="A13" s="24" t="s">
        <v>200</v>
      </c>
      <c r="B13" s="15" t="s">
        <v>35</v>
      </c>
      <c r="C13" s="25" t="s">
        <v>211</v>
      </c>
      <c r="D13" s="25">
        <v>10322216</v>
      </c>
      <c r="E13" s="27">
        <v>29</v>
      </c>
      <c r="F13" s="26">
        <f t="shared" si="0"/>
        <v>-5</v>
      </c>
      <c r="G13" s="29" t="s">
        <v>119</v>
      </c>
      <c r="H13" s="31" t="s">
        <v>177</v>
      </c>
    </row>
    <row r="14" spans="1:8" ht="29.25" customHeight="1">
      <c r="A14" s="24" t="s">
        <v>200</v>
      </c>
      <c r="B14" s="15" t="s">
        <v>35</v>
      </c>
      <c r="C14" s="25" t="s">
        <v>212</v>
      </c>
      <c r="D14" s="25">
        <v>10322234</v>
      </c>
      <c r="E14" s="98">
        <v>20</v>
      </c>
      <c r="F14" s="87">
        <f t="shared" si="0"/>
        <v>4</v>
      </c>
      <c r="G14" s="30" t="s">
        <v>120</v>
      </c>
      <c r="H14" s="32" t="s">
        <v>306</v>
      </c>
    </row>
    <row r="15" spans="1:8" ht="29.25" customHeight="1">
      <c r="A15" s="88" t="s">
        <v>200</v>
      </c>
      <c r="B15" s="89" t="s">
        <v>35</v>
      </c>
      <c r="C15" s="91" t="s">
        <v>213</v>
      </c>
      <c r="D15" s="91">
        <v>10312137</v>
      </c>
      <c r="E15" s="93">
        <v>0</v>
      </c>
      <c r="F15" s="97">
        <f t="shared" si="0"/>
        <v>24</v>
      </c>
      <c r="G15" s="94" t="s">
        <v>120</v>
      </c>
      <c r="H15" s="95" t="s">
        <v>178</v>
      </c>
    </row>
    <row r="16" spans="1:8" ht="29.25" customHeight="1">
      <c r="A16" s="24" t="s">
        <v>200</v>
      </c>
      <c r="B16" s="15" t="s">
        <v>35</v>
      </c>
      <c r="C16" s="42" t="s">
        <v>214</v>
      </c>
      <c r="D16" s="42">
        <v>10322170</v>
      </c>
      <c r="E16" s="98">
        <v>18</v>
      </c>
      <c r="F16" s="87">
        <f t="shared" si="0"/>
        <v>6</v>
      </c>
      <c r="G16" s="29" t="s">
        <v>119</v>
      </c>
      <c r="H16" s="32" t="s">
        <v>302</v>
      </c>
    </row>
    <row r="19" spans="2:7" ht="29.25" customHeight="1">
      <c r="B19" s="41"/>
      <c r="C19" s="41"/>
      <c r="D19" s="41"/>
    </row>
    <row r="21" spans="2:7" ht="29.25" customHeight="1">
      <c r="B21" s="35"/>
    </row>
    <row r="23" spans="2:7" ht="29.25" customHeight="1">
      <c r="G23" s="22"/>
    </row>
  </sheetData>
  <mergeCells count="1">
    <mergeCell ref="A1:H1"/>
  </mergeCells>
  <phoneticPr fontId="2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4" sqref="A4:A8"/>
    </sheetView>
  </sheetViews>
  <sheetFormatPr defaultRowHeight="27.75" customHeight="1"/>
  <cols>
    <col min="4" max="4" width="10.75" bestFit="1" customWidth="1"/>
    <col min="5" max="5" width="10" customWidth="1"/>
    <col min="6" max="6" width="9.875" customWidth="1"/>
    <col min="7" max="7" width="11.625" customWidth="1"/>
    <col min="8" max="8" width="35.25" bestFit="1" customWidth="1"/>
  </cols>
  <sheetData>
    <row r="1" spans="1:8" ht="27.75" customHeight="1" thickBot="1">
      <c r="A1" s="109" t="s">
        <v>248</v>
      </c>
      <c r="B1" s="104"/>
      <c r="C1" s="104"/>
      <c r="D1" s="104"/>
      <c r="E1" s="104"/>
      <c r="F1" s="104"/>
      <c r="G1" s="104"/>
      <c r="H1" s="110"/>
    </row>
    <row r="2" spans="1:8" ht="41.25" customHeight="1" thickTop="1">
      <c r="A2" s="1" t="s">
        <v>1</v>
      </c>
      <c r="B2" s="2" t="s">
        <v>2</v>
      </c>
      <c r="C2" s="2" t="s">
        <v>3</v>
      </c>
      <c r="D2" s="2" t="s">
        <v>9</v>
      </c>
      <c r="E2" s="3" t="s">
        <v>6</v>
      </c>
      <c r="F2" s="3" t="s">
        <v>5</v>
      </c>
      <c r="G2" s="3" t="s">
        <v>7</v>
      </c>
      <c r="H2" s="4" t="s">
        <v>239</v>
      </c>
    </row>
    <row r="3" spans="1:8" ht="27.75" customHeight="1">
      <c r="A3" s="24" t="s">
        <v>237</v>
      </c>
      <c r="B3" s="15" t="s">
        <v>35</v>
      </c>
      <c r="C3" s="24" t="s">
        <v>139</v>
      </c>
      <c r="D3" s="25">
        <v>10302208</v>
      </c>
      <c r="E3" s="27">
        <v>0</v>
      </c>
      <c r="F3" s="26">
        <v>25</v>
      </c>
      <c r="G3" s="30" t="s">
        <v>120</v>
      </c>
      <c r="H3" s="36" t="s">
        <v>240</v>
      </c>
    </row>
    <row r="4" spans="1:8" ht="27.75" customHeight="1">
      <c r="A4" s="24" t="s">
        <v>238</v>
      </c>
      <c r="B4" s="15" t="s">
        <v>35</v>
      </c>
      <c r="C4" s="47" t="s">
        <v>215</v>
      </c>
      <c r="D4" s="42">
        <v>10302221</v>
      </c>
      <c r="E4" s="27">
        <v>0</v>
      </c>
      <c r="F4" s="26">
        <v>25</v>
      </c>
      <c r="G4" s="30" t="s">
        <v>120</v>
      </c>
      <c r="H4" s="36" t="s">
        <v>178</v>
      </c>
    </row>
    <row r="5" spans="1:8" ht="27.75" customHeight="1">
      <c r="A5" s="24" t="s">
        <v>22</v>
      </c>
      <c r="B5" s="15" t="s">
        <v>35</v>
      </c>
      <c r="C5" s="24" t="s">
        <v>216</v>
      </c>
      <c r="D5" s="25">
        <v>10302234</v>
      </c>
      <c r="E5" s="27">
        <v>0</v>
      </c>
      <c r="F5" s="26">
        <v>25</v>
      </c>
      <c r="G5" s="30" t="s">
        <v>120</v>
      </c>
      <c r="H5" s="36" t="s">
        <v>178</v>
      </c>
    </row>
    <row r="6" spans="1:8" ht="27.75" customHeight="1">
      <c r="A6" s="24" t="s">
        <v>22</v>
      </c>
      <c r="B6" s="15" t="s">
        <v>35</v>
      </c>
      <c r="C6" s="24" t="s">
        <v>217</v>
      </c>
      <c r="D6" s="25">
        <v>10302241</v>
      </c>
      <c r="E6" s="27">
        <v>0</v>
      </c>
      <c r="F6" s="26">
        <v>25</v>
      </c>
      <c r="G6" s="30" t="s">
        <v>120</v>
      </c>
      <c r="H6" s="36" t="s">
        <v>178</v>
      </c>
    </row>
    <row r="7" spans="1:8" ht="27.75" customHeight="1">
      <c r="A7" s="24" t="s">
        <v>22</v>
      </c>
      <c r="B7" s="15" t="s">
        <v>35</v>
      </c>
      <c r="C7" s="24" t="s">
        <v>218</v>
      </c>
      <c r="D7" s="25">
        <v>10302251</v>
      </c>
      <c r="E7" s="27">
        <v>0</v>
      </c>
      <c r="F7" s="26">
        <v>25</v>
      </c>
      <c r="G7" s="30" t="s">
        <v>120</v>
      </c>
      <c r="H7" s="36" t="s">
        <v>178</v>
      </c>
    </row>
    <row r="8" spans="1:8" ht="27.75" customHeight="1">
      <c r="A8" s="24" t="s">
        <v>22</v>
      </c>
      <c r="B8" s="15" t="s">
        <v>35</v>
      </c>
      <c r="C8" s="37" t="s">
        <v>219</v>
      </c>
      <c r="D8" s="25">
        <v>10302270</v>
      </c>
      <c r="E8" s="27">
        <v>0</v>
      </c>
      <c r="F8" s="26">
        <v>25</v>
      </c>
      <c r="G8" s="30" t="s">
        <v>120</v>
      </c>
      <c r="H8" s="36" t="s">
        <v>178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H19" sqref="H19"/>
    </sheetView>
  </sheetViews>
  <sheetFormatPr defaultRowHeight="16.5"/>
  <cols>
    <col min="1" max="1" width="42.875" customWidth="1"/>
    <col min="2" max="2" width="11.5" customWidth="1"/>
    <col min="3" max="3" width="25.5" customWidth="1"/>
    <col min="4" max="4" width="27.75" customWidth="1"/>
    <col min="5" max="5" width="20.75" customWidth="1"/>
    <col min="6" max="6" width="40.625" customWidth="1"/>
    <col min="7" max="256" width="27" customWidth="1"/>
  </cols>
  <sheetData>
    <row r="1" spans="1:6" ht="21">
      <c r="A1" s="140" t="s">
        <v>308</v>
      </c>
      <c r="B1" s="141"/>
      <c r="C1" s="141"/>
      <c r="D1" s="141"/>
      <c r="E1" s="141"/>
      <c r="F1" s="141"/>
    </row>
    <row r="2" spans="1:6" ht="21">
      <c r="A2" s="54" t="s">
        <v>256</v>
      </c>
      <c r="B2" s="55" t="s">
        <v>134</v>
      </c>
      <c r="C2" s="54" t="s">
        <v>257</v>
      </c>
      <c r="D2" s="56" t="s">
        <v>258</v>
      </c>
      <c r="E2" s="54" t="s">
        <v>259</v>
      </c>
      <c r="F2" s="57" t="s">
        <v>241</v>
      </c>
    </row>
    <row r="3" spans="1:6" ht="21">
      <c r="A3" s="124" t="s">
        <v>220</v>
      </c>
      <c r="B3" s="58" t="s">
        <v>221</v>
      </c>
      <c r="C3" s="59">
        <v>31</v>
      </c>
      <c r="D3" s="127">
        <v>36</v>
      </c>
      <c r="E3" s="130">
        <f>D3/C7</f>
        <v>0.69230769230769229</v>
      </c>
      <c r="F3" s="114" t="s">
        <v>254</v>
      </c>
    </row>
    <row r="4" spans="1:6" ht="21">
      <c r="A4" s="139"/>
      <c r="B4" s="58" t="s">
        <v>222</v>
      </c>
      <c r="C4" s="59">
        <v>3</v>
      </c>
      <c r="D4" s="128"/>
      <c r="E4" s="131"/>
      <c r="F4" s="121"/>
    </row>
    <row r="5" spans="1:6" ht="21">
      <c r="A5" s="139"/>
      <c r="B5" s="58" t="s">
        <v>223</v>
      </c>
      <c r="C5" s="59">
        <v>14</v>
      </c>
      <c r="D5" s="128"/>
      <c r="E5" s="131"/>
      <c r="F5" s="121"/>
    </row>
    <row r="6" spans="1:6" ht="27.75" customHeight="1">
      <c r="A6" s="125"/>
      <c r="B6" s="58" t="s">
        <v>224</v>
      </c>
      <c r="C6" s="59">
        <v>4</v>
      </c>
      <c r="D6" s="128"/>
      <c r="E6" s="131"/>
      <c r="F6" s="121"/>
    </row>
    <row r="7" spans="1:6" ht="21">
      <c r="A7" s="134" t="s">
        <v>225</v>
      </c>
      <c r="B7" s="135"/>
      <c r="C7" s="59">
        <f>SUM(C3:C6)</f>
        <v>52</v>
      </c>
      <c r="D7" s="129"/>
      <c r="E7" s="132"/>
      <c r="F7" s="133"/>
    </row>
    <row r="8" spans="1:6" ht="21">
      <c r="A8" s="124" t="s">
        <v>260</v>
      </c>
      <c r="B8" s="58" t="s">
        <v>221</v>
      </c>
      <c r="C8" s="59">
        <v>1</v>
      </c>
      <c r="D8" s="127">
        <v>2</v>
      </c>
      <c r="E8" s="130">
        <f>D8/C11</f>
        <v>0.33333333333333331</v>
      </c>
      <c r="F8" s="126" t="s">
        <v>261</v>
      </c>
    </row>
    <row r="9" spans="1:6" ht="21">
      <c r="A9" s="139"/>
      <c r="B9" s="58" t="s">
        <v>226</v>
      </c>
      <c r="C9" s="59">
        <v>4</v>
      </c>
      <c r="D9" s="128"/>
      <c r="E9" s="131"/>
      <c r="F9" s="115"/>
    </row>
    <row r="10" spans="1:6" ht="21">
      <c r="A10" s="125"/>
      <c r="B10" s="58" t="s">
        <v>227</v>
      </c>
      <c r="C10" s="59">
        <v>1</v>
      </c>
      <c r="D10" s="128"/>
      <c r="E10" s="131"/>
      <c r="F10" s="115"/>
    </row>
    <row r="11" spans="1:6" ht="21">
      <c r="A11" s="134" t="s">
        <v>225</v>
      </c>
      <c r="B11" s="135"/>
      <c r="C11" s="59">
        <f>SUM(C8:C10)</f>
        <v>6</v>
      </c>
      <c r="D11" s="129"/>
      <c r="E11" s="132"/>
      <c r="F11" s="116"/>
    </row>
    <row r="12" spans="1:6" ht="21">
      <c r="A12" s="124" t="s">
        <v>228</v>
      </c>
      <c r="B12" s="60" t="s">
        <v>229</v>
      </c>
      <c r="C12" s="59">
        <v>11</v>
      </c>
      <c r="D12" s="127">
        <v>5</v>
      </c>
      <c r="E12" s="136">
        <f>D12/C14</f>
        <v>0.41666666666666669</v>
      </c>
      <c r="F12" s="114" t="s">
        <v>311</v>
      </c>
    </row>
    <row r="13" spans="1:6" ht="21">
      <c r="A13" s="125"/>
      <c r="B13" s="60" t="s">
        <v>253</v>
      </c>
      <c r="C13" s="59">
        <v>1</v>
      </c>
      <c r="D13" s="128"/>
      <c r="E13" s="138"/>
      <c r="F13" s="121"/>
    </row>
    <row r="14" spans="1:6" ht="21">
      <c r="A14" s="134" t="s">
        <v>225</v>
      </c>
      <c r="B14" s="135"/>
      <c r="C14" s="59">
        <f>SUM(C12:C13)</f>
        <v>12</v>
      </c>
      <c r="D14" s="129"/>
      <c r="E14" s="137"/>
      <c r="F14" s="116"/>
    </row>
    <row r="15" spans="1:6" ht="21">
      <c r="A15" s="142" t="s">
        <v>230</v>
      </c>
      <c r="B15" s="58" t="s">
        <v>140</v>
      </c>
      <c r="C15" s="59">
        <v>14</v>
      </c>
      <c r="D15" s="127">
        <v>12</v>
      </c>
      <c r="E15" s="130">
        <f>D15/C18</f>
        <v>0.75</v>
      </c>
      <c r="F15" s="114" t="s">
        <v>309</v>
      </c>
    </row>
    <row r="16" spans="1:6" ht="21">
      <c r="A16" s="142"/>
      <c r="B16" s="58" t="s">
        <v>310</v>
      </c>
      <c r="C16" s="59">
        <v>1</v>
      </c>
      <c r="D16" s="128"/>
      <c r="E16" s="131"/>
      <c r="F16" s="121"/>
    </row>
    <row r="17" spans="1:11" ht="21">
      <c r="A17" s="142"/>
      <c r="B17" s="143" t="s">
        <v>109</v>
      </c>
      <c r="C17" s="59">
        <v>1</v>
      </c>
      <c r="D17" s="128"/>
      <c r="E17" s="131"/>
      <c r="F17" s="115"/>
    </row>
    <row r="18" spans="1:11" ht="21">
      <c r="A18" s="144" t="s">
        <v>225</v>
      </c>
      <c r="B18" s="144"/>
      <c r="C18" s="59">
        <f>SUM(C15:C17)</f>
        <v>16</v>
      </c>
      <c r="D18" s="129"/>
      <c r="E18" s="132"/>
      <c r="F18" s="116"/>
    </row>
    <row r="19" spans="1:11" ht="21">
      <c r="A19" s="64" t="s">
        <v>232</v>
      </c>
      <c r="B19" s="58" t="s">
        <v>199</v>
      </c>
      <c r="C19" s="59">
        <v>5</v>
      </c>
      <c r="D19" s="127">
        <v>3</v>
      </c>
      <c r="E19" s="136">
        <f>D19/C20</f>
        <v>0.6</v>
      </c>
      <c r="F19" s="117" t="s">
        <v>255</v>
      </c>
    </row>
    <row r="20" spans="1:11" ht="21">
      <c r="A20" s="134" t="s">
        <v>231</v>
      </c>
      <c r="B20" s="135"/>
      <c r="C20" s="59">
        <v>5</v>
      </c>
      <c r="D20" s="129"/>
      <c r="E20" s="137"/>
      <c r="F20" s="118"/>
    </row>
    <row r="21" spans="1:11" ht="21">
      <c r="A21" s="64" t="s">
        <v>234</v>
      </c>
      <c r="B21" s="58" t="s">
        <v>235</v>
      </c>
      <c r="C21" s="59">
        <v>14</v>
      </c>
      <c r="D21" s="127">
        <v>11</v>
      </c>
      <c r="E21" s="136">
        <f>D21/C22</f>
        <v>0.7857142857142857</v>
      </c>
      <c r="F21" s="117" t="s">
        <v>254</v>
      </c>
    </row>
    <row r="22" spans="1:11" ht="21">
      <c r="A22" s="134" t="s">
        <v>231</v>
      </c>
      <c r="B22" s="135"/>
      <c r="C22" s="59">
        <v>14</v>
      </c>
      <c r="D22" s="129"/>
      <c r="E22" s="137"/>
      <c r="F22" s="118"/>
    </row>
    <row r="23" spans="1:11" ht="21">
      <c r="A23" s="119" t="s">
        <v>236</v>
      </c>
      <c r="B23" s="61" t="s">
        <v>10</v>
      </c>
      <c r="C23" s="59">
        <v>1</v>
      </c>
      <c r="D23" s="127">
        <v>0</v>
      </c>
      <c r="E23" s="130">
        <f>D23/C25</f>
        <v>0</v>
      </c>
      <c r="F23" s="114" t="s">
        <v>242</v>
      </c>
      <c r="G23" s="38"/>
      <c r="H23" s="38"/>
      <c r="I23" s="38"/>
      <c r="J23" s="38"/>
      <c r="K23" s="38"/>
    </row>
    <row r="24" spans="1:11" ht="21">
      <c r="A24" s="120"/>
      <c r="B24" s="62" t="s">
        <v>238</v>
      </c>
      <c r="C24" s="63">
        <v>5</v>
      </c>
      <c r="D24" s="128"/>
      <c r="E24" s="131"/>
      <c r="F24" s="121"/>
    </row>
    <row r="25" spans="1:11" ht="21">
      <c r="A25" s="122" t="s">
        <v>225</v>
      </c>
      <c r="B25" s="123"/>
      <c r="C25" s="59">
        <f>SUM(C23:C24)</f>
        <v>6</v>
      </c>
      <c r="D25" s="129"/>
      <c r="E25" s="132"/>
      <c r="F25" s="133"/>
    </row>
  </sheetData>
  <mergeCells count="34">
    <mergeCell ref="A1:F1"/>
    <mergeCell ref="F3:F7"/>
    <mergeCell ref="D3:D7"/>
    <mergeCell ref="E3:E7"/>
    <mergeCell ref="A7:B7"/>
    <mergeCell ref="D8:D11"/>
    <mergeCell ref="E8:E11"/>
    <mergeCell ref="A11:B11"/>
    <mergeCell ref="A3:A6"/>
    <mergeCell ref="A8:A10"/>
    <mergeCell ref="F8:F11"/>
    <mergeCell ref="D23:D25"/>
    <mergeCell ref="E23:E25"/>
    <mergeCell ref="A25:B25"/>
    <mergeCell ref="F23:F25"/>
    <mergeCell ref="A20:B20"/>
    <mergeCell ref="A22:B22"/>
    <mergeCell ref="D19:D20"/>
    <mergeCell ref="E19:E20"/>
    <mergeCell ref="D21:D22"/>
    <mergeCell ref="E21:E22"/>
    <mergeCell ref="D12:D14"/>
    <mergeCell ref="E12:E14"/>
    <mergeCell ref="A14:B14"/>
    <mergeCell ref="D15:D18"/>
    <mergeCell ref="E15:E18"/>
    <mergeCell ref="F15:F18"/>
    <mergeCell ref="F19:F20"/>
    <mergeCell ref="F21:F22"/>
    <mergeCell ref="A23:A24"/>
    <mergeCell ref="F12:F14"/>
    <mergeCell ref="A18:B18"/>
    <mergeCell ref="A15:A17"/>
    <mergeCell ref="A12:A13"/>
  </mergeCells>
  <phoneticPr fontId="2" type="noConversion"/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會展</vt:lpstr>
      <vt:lpstr>e化財富管理</vt:lpstr>
      <vt:lpstr>網實通路</vt:lpstr>
      <vt:lpstr>會議展覽管理</vt:lpstr>
      <vt:lpstr>金融科技 </vt:lpstr>
      <vt:lpstr>旅遊規劃與服務</vt:lpstr>
      <vt:lpstr>幸福產業婚慶服務經營管理</vt:lpstr>
      <vt:lpstr>商務管理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2017-11-27T08:34:11Z</cp:lastPrinted>
  <dcterms:created xsi:type="dcterms:W3CDTF">2017-07-28T01:36:14Z</dcterms:created>
  <dcterms:modified xsi:type="dcterms:W3CDTF">2017-11-27T08:44:00Z</dcterms:modified>
</cp:coreProperties>
</file>