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tabRatio="601"/>
  </bookViews>
  <sheets>
    <sheet name="1081 各學程修讀人數" sheetId="9" r:id="rId1"/>
  </sheets>
  <calcPr calcId="152511"/>
</workbook>
</file>

<file path=xl/calcChain.xml><?xml version="1.0" encoding="utf-8"?>
<calcChain xmlns="http://schemas.openxmlformats.org/spreadsheetml/2006/main">
  <c r="O18" i="9" l="1"/>
  <c r="O17" i="9"/>
  <c r="O15" i="9"/>
  <c r="O12" i="9"/>
  <c r="O11" i="9"/>
  <c r="O8" i="9"/>
  <c r="O6" i="9"/>
  <c r="O5" i="9"/>
  <c r="N19" i="9"/>
  <c r="N13" i="9"/>
  <c r="N10" i="9"/>
  <c r="M19" i="9"/>
  <c r="M13" i="9"/>
  <c r="M10" i="9"/>
  <c r="L19" i="9"/>
  <c r="L13" i="9"/>
  <c r="L10" i="9"/>
  <c r="K19" i="9"/>
  <c r="K20" i="9" s="1"/>
  <c r="J19" i="9"/>
  <c r="J20" i="9" s="1"/>
  <c r="K13" i="9"/>
  <c r="J13" i="9"/>
  <c r="K10" i="9"/>
  <c r="J10" i="9"/>
  <c r="G20" i="9"/>
  <c r="G19" i="9"/>
  <c r="F19" i="9"/>
  <c r="F20" i="9" s="1"/>
  <c r="I13" i="9"/>
  <c r="H13" i="9"/>
  <c r="G13" i="9"/>
  <c r="F13" i="9"/>
  <c r="I6" i="9"/>
  <c r="G10" i="9"/>
  <c r="F10" i="9"/>
  <c r="M20" i="9" l="1"/>
  <c r="O13" i="9"/>
  <c r="H19" i="9"/>
  <c r="O19" i="9" s="1"/>
  <c r="I19" i="9"/>
  <c r="H10" i="9"/>
  <c r="O10" i="9" s="1"/>
  <c r="H16" i="9"/>
  <c r="H17" i="9"/>
  <c r="H18" i="9"/>
  <c r="I18" i="9" s="1"/>
  <c r="H14" i="9"/>
  <c r="H6" i="9"/>
  <c r="H7" i="9"/>
  <c r="I16" i="9" l="1"/>
  <c r="O16" i="9"/>
  <c r="I14" i="9"/>
  <c r="O14" i="9"/>
  <c r="I7" i="9"/>
  <c r="O7" i="9"/>
  <c r="I10" i="9"/>
  <c r="H20" i="9"/>
  <c r="I20" i="9" s="1"/>
  <c r="L20" i="9"/>
  <c r="O20" i="9" s="1"/>
  <c r="H15" i="9" l="1"/>
  <c r="I15" i="9" s="1"/>
  <c r="N20" i="9" l="1"/>
</calcChain>
</file>

<file path=xl/sharedStrings.xml><?xml version="1.0" encoding="utf-8"?>
<sst xmlns="http://schemas.openxmlformats.org/spreadsheetml/2006/main" count="78" uniqueCount="56">
  <si>
    <t>編號</t>
  </si>
  <si>
    <t>學程名稱</t>
  </si>
  <si>
    <t>召集
老師</t>
  </si>
  <si>
    <t>取證</t>
  </si>
  <si>
    <t>楊雅棠</t>
  </si>
  <si>
    <t>葛致慧</t>
  </si>
  <si>
    <t>網實通路整合</t>
  </si>
  <si>
    <t>王德華</t>
  </si>
  <si>
    <t>林曉雯</t>
  </si>
  <si>
    <t>蘇啟鴻</t>
  </si>
  <si>
    <t>學分數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</si>
  <si>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</si>
  <si>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</si>
  <si>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</si>
  <si>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</si>
  <si>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</si>
  <si>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</si>
  <si>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</si>
  <si>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</si>
  <si>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</si>
  <si>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</si>
  <si>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</si>
  <si>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</si>
  <si>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</si>
  <si>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 xml:space="preserve">物聯網科技與行銷 </t>
    <phoneticPr fontId="19" type="noConversion"/>
  </si>
  <si>
    <t xml:space="preserve"> 108 年度 高教深耕計畫：以學院為核心跨領域學分學程取證比率  70%</t>
    <phoneticPr fontId="19" type="noConversion"/>
  </si>
  <si>
    <t>國際空勤服務 (107)</t>
    <phoneticPr fontId="19" type="noConversion"/>
  </si>
  <si>
    <t>-</t>
    <phoneticPr fontId="19" type="noConversion"/>
  </si>
  <si>
    <t>-</t>
    <phoneticPr fontId="19" type="noConversion"/>
  </si>
  <si>
    <t>108級入學生 108.8.01-</t>
    <phoneticPr fontId="19" type="noConversion"/>
  </si>
  <si>
    <t>107級入學生
107.8.01 -</t>
    <phoneticPr fontId="19" type="noConversion"/>
  </si>
  <si>
    <t>106級入學生
106.8.01 -</t>
    <phoneticPr fontId="19" type="noConversion"/>
  </si>
  <si>
    <t>105級入學生 (應屆畢業生) 105.8.01 -</t>
    <phoneticPr fontId="19" type="noConversion"/>
  </si>
  <si>
    <t>MICE 雙語 (108)</t>
  </si>
  <si>
    <t>FinTech (108)</t>
  </si>
  <si>
    <t>郎一全</t>
  </si>
  <si>
    <t>服務創新商業模式 (108規劃)</t>
  </si>
  <si>
    <t>倪達仁</t>
  </si>
  <si>
    <t>區域商貿 (108)</t>
  </si>
  <si>
    <t>林郁芬</t>
  </si>
  <si>
    <t xml:space="preserve"> 108學年度 全校總計</t>
    <phoneticPr fontId="19" type="noConversion"/>
  </si>
  <si>
    <t>商務管理學院 施智文老師 (分機 4209)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</si>
  <si>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</si>
  <si>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</si>
  <si>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</si>
  <si>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</si>
  <si>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</si>
  <si>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</si>
  <si>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</si>
  <si>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-</t>
    <phoneticPr fontId="19" type="noConversion"/>
  </si>
  <si>
    <t>許銘家</t>
    <phoneticPr fontId="19" type="noConversion"/>
  </si>
  <si>
    <t>商貿外語學院 鄧旭茹老師 (分機 4213)</t>
    <phoneticPr fontId="19" type="noConversion"/>
  </si>
  <si>
    <t>創新設計學院 黃信博老師 (分機 1368)</t>
    <phoneticPr fontId="19" type="noConversion"/>
  </si>
  <si>
    <t>吳雅莉</t>
    <phoneticPr fontId="19" type="noConversion"/>
  </si>
  <si>
    <t xml:space="preserve"> 108 年度 高教深耕計畫：修讀跨域學習課程學生數 1950人</t>
    <phoneticPr fontId="19" type="noConversion"/>
  </si>
  <si>
    <t xml:space="preserve"> 108學年度(~109.7.31)  各學程修讀及取證人數  製表日期：108.9.19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</si>
</sst>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4" borderId="18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0" borderId="18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34" borderId="29" xfId="0" applyNumberForma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 wrapText="1"/>
    </xf>
    <xf numFmtId="176" fontId="20" fillId="34" borderId="29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 wrapText="1"/>
    </xf>
    <xf numFmtId="0" fontId="20" fillId="34" borderId="35" xfId="0" applyFont="1" applyFill="1" applyBorder="1" applyAlignment="1">
      <alignment horizontal="left" vertical="center"/>
    </xf>
    <xf numFmtId="9" fontId="1" fillId="36" borderId="29" xfId="1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9" fontId="1" fillId="36" borderId="10" xfId="1" applyNumberFormat="1" applyFill="1" applyBorder="1" applyAlignment="1">
      <alignment horizontal="center" vertical="center"/>
    </xf>
    <xf numFmtId="9" fontId="0" fillId="0" borderId="11" xfId="1" applyNumberFormat="1" applyFon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0" fillId="34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70" zoomScaleNormal="70" workbookViewId="0">
      <selection activeCell="O20" sqref="O20"/>
    </sheetView>
  </sheetViews>
  <sheetFormatPr defaultColWidth="15.875" defaultRowHeight="24.75" customHeight="1" x14ac:dyDescent="0.25"/>
  <cols>
    <col min="2" max="2" width="7.875" customWidth="1"/>
    <col min="3" max="3" width="27.875" style="5" customWidth="1"/>
    <col min="4" max="4" width="9.75" style="2" customWidth="1"/>
    <col min="5" max="5" width="12.75" style="2" customWidth="1"/>
    <col min="6" max="6" width="10.375" style="2" customWidth="1"/>
    <col min="7" max="7" width="9.875" style="2" customWidth="1"/>
    <col min="8" max="8" width="26.25" style="2" customWidth="1"/>
    <col min="9" max="9" width="24.25" style="2" customWidth="1"/>
    <col min="10" max="10" width="8.5" style="2" customWidth="1"/>
    <col min="11" max="11" width="8.125" style="2" customWidth="1"/>
    <col min="12" max="15" width="15.875" style="2"/>
  </cols>
  <sheetData>
    <row r="1" spans="1:15" ht="24.75" customHeight="1" thickBot="1" x14ac:dyDescent="0.3"/>
    <row r="2" spans="1:15" ht="38.25" customHeight="1" thickTop="1" thickBot="1" x14ac:dyDescent="0.3">
      <c r="B2" s="65" t="s">
        <v>55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5" ht="44.25" customHeight="1" thickTop="1" x14ac:dyDescent="0.25">
      <c r="B3" s="81" t="s">
        <v>0</v>
      </c>
      <c r="C3" s="83" t="s">
        <v>1</v>
      </c>
      <c r="D3" s="85" t="s">
        <v>10</v>
      </c>
      <c r="E3" s="62" t="s">
        <v>2</v>
      </c>
      <c r="F3" s="62" t="s">
        <v>32</v>
      </c>
      <c r="G3" s="62"/>
      <c r="H3" s="62"/>
      <c r="I3" s="62"/>
      <c r="J3" s="62"/>
      <c r="K3" s="62"/>
      <c r="L3" s="6" t="s">
        <v>31</v>
      </c>
      <c r="M3" s="6" t="s">
        <v>30</v>
      </c>
      <c r="N3" s="6" t="s">
        <v>29</v>
      </c>
      <c r="O3" s="63" t="s">
        <v>11</v>
      </c>
    </row>
    <row r="4" spans="1:15" ht="39.75" customHeight="1" x14ac:dyDescent="0.25">
      <c r="B4" s="82"/>
      <c r="C4" s="84"/>
      <c r="D4" s="86"/>
      <c r="E4" s="87"/>
      <c r="F4" s="7" t="s">
        <v>12</v>
      </c>
      <c r="G4" s="8" t="s">
        <v>3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12</v>
      </c>
      <c r="M4" s="7" t="s">
        <v>12</v>
      </c>
      <c r="N4" s="7" t="s">
        <v>12</v>
      </c>
      <c r="O4" s="64"/>
    </row>
    <row r="5" spans="1:15" ht="32.25" customHeight="1" x14ac:dyDescent="0.25">
      <c r="B5" s="9">
        <v>1</v>
      </c>
      <c r="C5" s="1" t="s">
        <v>33</v>
      </c>
      <c r="D5" s="3">
        <v>20</v>
      </c>
      <c r="E5" s="10" t="s">
        <v>5</v>
      </c>
      <c r="F5" s="11" t="s">
        <v>42</v>
      </c>
      <c r="G5" s="12" t="s">
        <v>43</v>
      </c>
      <c r="H5" s="11" t="s">
        <v>43</v>
      </c>
      <c r="I5" s="55" t="s">
        <v>27</v>
      </c>
      <c r="J5" s="3" t="s">
        <v>27</v>
      </c>
      <c r="K5" s="3" t="s">
        <v>27</v>
      </c>
      <c r="L5" s="37">
        <v>3</v>
      </c>
      <c r="M5" s="37">
        <v>33</v>
      </c>
      <c r="N5" s="37">
        <v>0</v>
      </c>
      <c r="O5" s="22">
        <f>L5+M5+N5</f>
        <v>36</v>
      </c>
    </row>
    <row r="6" spans="1:15" ht="29.25" customHeight="1" x14ac:dyDescent="0.25">
      <c r="B6" s="14">
        <v>2</v>
      </c>
      <c r="C6" s="15" t="s">
        <v>17</v>
      </c>
      <c r="D6" s="12">
        <v>25</v>
      </c>
      <c r="E6" s="12" t="s">
        <v>4</v>
      </c>
      <c r="F6" s="16">
        <v>7</v>
      </c>
      <c r="G6" s="12">
        <v>0</v>
      </c>
      <c r="H6" s="11">
        <f t="shared" ref="H6:H7" si="0">SUM(F6:G6)</f>
        <v>7</v>
      </c>
      <c r="I6" s="13">
        <f>G6/H6</f>
        <v>0</v>
      </c>
      <c r="J6" s="3">
        <v>1</v>
      </c>
      <c r="K6" s="3">
        <v>1</v>
      </c>
      <c r="L6" s="38">
        <v>47</v>
      </c>
      <c r="M6" s="38">
        <v>19</v>
      </c>
      <c r="N6" s="37">
        <v>0</v>
      </c>
      <c r="O6" s="22">
        <f>H6+L6+M6+N6</f>
        <v>73</v>
      </c>
    </row>
    <row r="7" spans="1:15" ht="24.75" customHeight="1" x14ac:dyDescent="0.25">
      <c r="B7" s="9">
        <v>3</v>
      </c>
      <c r="C7" s="1" t="s">
        <v>6</v>
      </c>
      <c r="D7" s="3">
        <v>20</v>
      </c>
      <c r="E7" s="57" t="s">
        <v>50</v>
      </c>
      <c r="F7" s="11">
        <v>63</v>
      </c>
      <c r="G7" s="12">
        <v>0</v>
      </c>
      <c r="H7" s="11">
        <f t="shared" si="0"/>
        <v>63</v>
      </c>
      <c r="I7" s="13">
        <f>G7/H7</f>
        <v>0</v>
      </c>
      <c r="J7" s="3">
        <v>1</v>
      </c>
      <c r="K7" s="3">
        <v>1</v>
      </c>
      <c r="L7" s="37">
        <v>70</v>
      </c>
      <c r="M7" s="37">
        <v>32</v>
      </c>
      <c r="N7" s="37">
        <v>0</v>
      </c>
      <c r="O7" s="22">
        <f>H7+L7+M7+N7</f>
        <v>165</v>
      </c>
    </row>
    <row r="8" spans="1:15" ht="24.75" customHeight="1" x14ac:dyDescent="0.25">
      <c r="B8" s="14">
        <v>4</v>
      </c>
      <c r="C8" s="15" t="s">
        <v>34</v>
      </c>
      <c r="D8" s="12">
        <v>25</v>
      </c>
      <c r="E8" s="12" t="s">
        <v>35</v>
      </c>
      <c r="F8" s="16" t="s">
        <v>43</v>
      </c>
      <c r="G8" s="12" t="s">
        <v>43</v>
      </c>
      <c r="H8" s="11" t="s">
        <v>43</v>
      </c>
      <c r="I8" s="55" t="s">
        <v>27</v>
      </c>
      <c r="J8" s="3" t="s">
        <v>27</v>
      </c>
      <c r="K8" s="3" t="s">
        <v>27</v>
      </c>
      <c r="L8" s="38">
        <v>1</v>
      </c>
      <c r="M8" s="38">
        <v>13</v>
      </c>
      <c r="N8" s="37">
        <v>0</v>
      </c>
      <c r="O8" s="22">
        <f>L8+M8+N8</f>
        <v>14</v>
      </c>
    </row>
    <row r="9" spans="1:15" ht="24.75" customHeight="1" x14ac:dyDescent="0.25">
      <c r="B9" s="9">
        <v>5</v>
      </c>
      <c r="C9" s="1" t="s">
        <v>36</v>
      </c>
      <c r="D9" s="3">
        <v>20</v>
      </c>
      <c r="E9" s="3" t="s">
        <v>37</v>
      </c>
      <c r="F9" s="11" t="s">
        <v>43</v>
      </c>
      <c r="G9" s="12" t="s">
        <v>43</v>
      </c>
      <c r="H9" s="11" t="s">
        <v>43</v>
      </c>
      <c r="I9" s="55" t="s">
        <v>27</v>
      </c>
      <c r="J9" s="3" t="s">
        <v>27</v>
      </c>
      <c r="K9" s="3" t="s">
        <v>27</v>
      </c>
      <c r="L9" s="37" t="s">
        <v>27</v>
      </c>
      <c r="M9" s="37" t="s">
        <v>48</v>
      </c>
      <c r="N9" s="37">
        <v>0</v>
      </c>
      <c r="O9" s="22" t="s">
        <v>49</v>
      </c>
    </row>
    <row r="10" spans="1:15" ht="31.5" customHeight="1" thickBot="1" x14ac:dyDescent="0.3">
      <c r="B10" s="73" t="s">
        <v>41</v>
      </c>
      <c r="C10" s="74"/>
      <c r="D10" s="74"/>
      <c r="E10" s="75"/>
      <c r="F10" s="23">
        <f>SUM(F5:F9)</f>
        <v>70</v>
      </c>
      <c r="G10" s="24">
        <f>SUM(G5:G9)</f>
        <v>0</v>
      </c>
      <c r="H10" s="11">
        <f>SUM(F10:G10)</f>
        <v>70</v>
      </c>
      <c r="I10" s="51">
        <f>G10/H10</f>
        <v>0</v>
      </c>
      <c r="J10" s="25">
        <f>SUM(J5:J9)</f>
        <v>2</v>
      </c>
      <c r="K10" s="41">
        <f>SUM(K5:K9)</f>
        <v>2</v>
      </c>
      <c r="L10" s="25">
        <f>SUM(L5:L9)</f>
        <v>121</v>
      </c>
      <c r="M10" s="41">
        <f>SUM(M5:M9)</f>
        <v>97</v>
      </c>
      <c r="N10" s="41">
        <f>SUM(N5:N9)</f>
        <v>0</v>
      </c>
      <c r="O10" s="45">
        <f>H10+L10+M10+N10</f>
        <v>288</v>
      </c>
    </row>
    <row r="11" spans="1:15" ht="29.25" customHeight="1" thickTop="1" x14ac:dyDescent="0.25">
      <c r="B11" s="26">
        <v>6</v>
      </c>
      <c r="C11" s="27" t="s">
        <v>38</v>
      </c>
      <c r="D11" s="28">
        <v>22</v>
      </c>
      <c r="E11" s="28" t="s">
        <v>39</v>
      </c>
      <c r="F11" s="29" t="s">
        <v>44</v>
      </c>
      <c r="G11" s="28" t="s">
        <v>27</v>
      </c>
      <c r="H11" s="30" t="s">
        <v>27</v>
      </c>
      <c r="I11" s="54" t="s">
        <v>27</v>
      </c>
      <c r="J11" s="31" t="s">
        <v>45</v>
      </c>
      <c r="K11" s="31" t="s">
        <v>46</v>
      </c>
      <c r="L11" s="39">
        <v>7</v>
      </c>
      <c r="M11" s="39">
        <v>60</v>
      </c>
      <c r="N11" s="39">
        <v>0</v>
      </c>
      <c r="O11" s="44">
        <f>L11+M11+N11</f>
        <v>67</v>
      </c>
    </row>
    <row r="12" spans="1:15" ht="26.25" customHeight="1" x14ac:dyDescent="0.25">
      <c r="A12" s="21"/>
      <c r="B12" s="9">
        <v>7</v>
      </c>
      <c r="C12" s="1" t="s">
        <v>26</v>
      </c>
      <c r="D12" s="3">
        <v>22</v>
      </c>
      <c r="E12" s="57" t="s">
        <v>53</v>
      </c>
      <c r="F12" s="3">
        <v>19</v>
      </c>
      <c r="G12" s="3" t="s">
        <v>47</v>
      </c>
      <c r="H12" s="12">
        <v>0</v>
      </c>
      <c r="I12" s="54" t="s">
        <v>28</v>
      </c>
      <c r="J12" s="3">
        <v>19</v>
      </c>
      <c r="K12" s="3">
        <v>0</v>
      </c>
      <c r="L12" s="37">
        <v>19</v>
      </c>
      <c r="M12" s="37">
        <v>108</v>
      </c>
      <c r="N12" s="37">
        <v>0</v>
      </c>
      <c r="O12" s="44">
        <f t="shared" ref="O12:O20" si="1">H12+L12+M12+N12</f>
        <v>127</v>
      </c>
    </row>
    <row r="13" spans="1:15" ht="30" customHeight="1" thickBot="1" x14ac:dyDescent="0.3">
      <c r="A13" s="21"/>
      <c r="B13" s="76" t="s">
        <v>51</v>
      </c>
      <c r="C13" s="77"/>
      <c r="D13" s="77"/>
      <c r="E13" s="78"/>
      <c r="F13" s="32">
        <f>SUM(F11:F12)</f>
        <v>19</v>
      </c>
      <c r="G13" s="25">
        <f>SUM(G11:G12)</f>
        <v>0</v>
      </c>
      <c r="H13" s="23">
        <f>SUM(F13:G13)</f>
        <v>19</v>
      </c>
      <c r="I13" s="51">
        <f>G13/H13</f>
        <v>0</v>
      </c>
      <c r="J13" s="25">
        <f>SUM(J11:J12)</f>
        <v>19</v>
      </c>
      <c r="K13" s="41">
        <f>SUM(K11:K12)</f>
        <v>0</v>
      </c>
      <c r="L13" s="25">
        <f>SUM(L11:L12)</f>
        <v>26</v>
      </c>
      <c r="M13" s="41">
        <f>SUM(M11:M12)</f>
        <v>168</v>
      </c>
      <c r="N13" s="41">
        <f>SUM(N11:N12)</f>
        <v>0</v>
      </c>
      <c r="O13" s="45">
        <f t="shared" si="1"/>
        <v>213</v>
      </c>
    </row>
    <row r="14" spans="1:15" ht="29.25" customHeight="1" thickTop="1" x14ac:dyDescent="0.25">
      <c r="B14" s="33">
        <v>8</v>
      </c>
      <c r="C14" s="34" t="s">
        <v>18</v>
      </c>
      <c r="D14" s="35">
        <v>20</v>
      </c>
      <c r="E14" s="35" t="s">
        <v>7</v>
      </c>
      <c r="F14" s="30">
        <v>18</v>
      </c>
      <c r="G14" s="28">
        <v>52</v>
      </c>
      <c r="H14" s="42">
        <f>SUM(F14:G14)</f>
        <v>70</v>
      </c>
      <c r="I14" s="43">
        <f>G14/H14</f>
        <v>0.74285714285714288</v>
      </c>
      <c r="J14" s="31">
        <v>2</v>
      </c>
      <c r="K14" s="31">
        <v>1</v>
      </c>
      <c r="L14" s="40">
        <v>92</v>
      </c>
      <c r="M14" s="40">
        <v>124</v>
      </c>
      <c r="N14" s="56">
        <v>0</v>
      </c>
      <c r="O14" s="44">
        <f t="shared" si="1"/>
        <v>286</v>
      </c>
    </row>
    <row r="15" spans="1:15" ht="28.5" customHeight="1" x14ac:dyDescent="0.25">
      <c r="B15" s="9">
        <v>9</v>
      </c>
      <c r="C15" s="1" t="s">
        <v>19</v>
      </c>
      <c r="D15" s="3">
        <v>20</v>
      </c>
      <c r="E15" s="3" t="s">
        <v>8</v>
      </c>
      <c r="F15" s="11">
        <v>10</v>
      </c>
      <c r="G15" s="12">
        <v>9</v>
      </c>
      <c r="H15" s="11">
        <f t="shared" ref="H15:H18" si="2">SUM(F15:G15)</f>
        <v>19</v>
      </c>
      <c r="I15" s="13">
        <f>G15/H15</f>
        <v>0.47368421052631576</v>
      </c>
      <c r="J15" s="3">
        <v>9</v>
      </c>
      <c r="K15" s="3">
        <v>0</v>
      </c>
      <c r="L15" s="37">
        <v>31</v>
      </c>
      <c r="M15" s="37">
        <v>19</v>
      </c>
      <c r="N15" s="3">
        <v>0</v>
      </c>
      <c r="O15" s="22">
        <f t="shared" si="1"/>
        <v>69</v>
      </c>
    </row>
    <row r="16" spans="1:15" ht="26.25" customHeight="1" x14ac:dyDescent="0.25">
      <c r="B16" s="9">
        <v>10</v>
      </c>
      <c r="C16" s="1" t="s">
        <v>20</v>
      </c>
      <c r="D16" s="3">
        <v>20</v>
      </c>
      <c r="E16" s="3" t="s">
        <v>9</v>
      </c>
      <c r="F16" s="11">
        <v>27</v>
      </c>
      <c r="G16" s="12">
        <v>13</v>
      </c>
      <c r="H16" s="11">
        <f t="shared" si="2"/>
        <v>40</v>
      </c>
      <c r="I16" s="13">
        <f t="shared" ref="I16:I18" si="3">G16/H16</f>
        <v>0.32500000000000001</v>
      </c>
      <c r="J16" s="3">
        <v>1</v>
      </c>
      <c r="K16" s="3">
        <v>1</v>
      </c>
      <c r="L16" s="37">
        <v>10</v>
      </c>
      <c r="M16" s="37">
        <v>26</v>
      </c>
      <c r="N16" s="3">
        <v>0</v>
      </c>
      <c r="O16" s="22">
        <f t="shared" si="1"/>
        <v>76</v>
      </c>
    </row>
    <row r="17" spans="2:15" ht="29.25" customHeight="1" x14ac:dyDescent="0.25">
      <c r="B17" s="14">
        <v>11</v>
      </c>
      <c r="C17" s="15" t="s">
        <v>24</v>
      </c>
      <c r="D17" s="12">
        <v>20</v>
      </c>
      <c r="E17" s="12" t="s">
        <v>21</v>
      </c>
      <c r="F17" s="16">
        <v>15</v>
      </c>
      <c r="G17" s="12">
        <v>0</v>
      </c>
      <c r="H17" s="11">
        <f t="shared" si="2"/>
        <v>15</v>
      </c>
      <c r="I17" s="13">
        <v>0</v>
      </c>
      <c r="J17" s="3">
        <v>5</v>
      </c>
      <c r="K17" s="3">
        <v>2</v>
      </c>
      <c r="L17" s="38">
        <v>11</v>
      </c>
      <c r="M17" s="38">
        <v>26</v>
      </c>
      <c r="N17" s="3">
        <v>0</v>
      </c>
      <c r="O17" s="22">
        <f t="shared" si="1"/>
        <v>52</v>
      </c>
    </row>
    <row r="18" spans="2:15" ht="24.75" customHeight="1" x14ac:dyDescent="0.25">
      <c r="B18" s="14">
        <v>12</v>
      </c>
      <c r="C18" s="17" t="s">
        <v>22</v>
      </c>
      <c r="D18" s="18">
        <v>20</v>
      </c>
      <c r="E18" s="12" t="s">
        <v>23</v>
      </c>
      <c r="F18" s="16">
        <v>21</v>
      </c>
      <c r="G18" s="12">
        <v>1</v>
      </c>
      <c r="H18" s="11">
        <f t="shared" si="2"/>
        <v>22</v>
      </c>
      <c r="I18" s="13">
        <f t="shared" si="3"/>
        <v>4.5454545454545456E-2</v>
      </c>
      <c r="J18" s="3">
        <v>0</v>
      </c>
      <c r="K18" s="3">
        <v>0</v>
      </c>
      <c r="L18" s="38">
        <v>45</v>
      </c>
      <c r="M18" s="38">
        <v>29</v>
      </c>
      <c r="N18" s="3">
        <v>0</v>
      </c>
      <c r="O18" s="22">
        <f t="shared" si="1"/>
        <v>96</v>
      </c>
    </row>
    <row r="19" spans="2:15" ht="29.25" customHeight="1" thickBot="1" x14ac:dyDescent="0.3">
      <c r="B19" s="79" t="s">
        <v>52</v>
      </c>
      <c r="C19" s="80"/>
      <c r="D19" s="80"/>
      <c r="E19" s="80"/>
      <c r="F19" s="36">
        <f>SUM(F14:F18)</f>
        <v>91</v>
      </c>
      <c r="G19" s="24">
        <f>SUM(G14:G18)</f>
        <v>75</v>
      </c>
      <c r="H19" s="11">
        <f>SUM(F19:G19)</f>
        <v>166</v>
      </c>
      <c r="I19" s="53">
        <f>G19/H19</f>
        <v>0.45180722891566266</v>
      </c>
      <c r="J19" s="25">
        <f>SUM(J14:J18)</f>
        <v>17</v>
      </c>
      <c r="K19" s="41">
        <f>SUM(K14:K18)</f>
        <v>4</v>
      </c>
      <c r="L19" s="25">
        <f>SUM(L14:L18)</f>
        <v>189</v>
      </c>
      <c r="M19" s="41">
        <f>SUM(M14:M18)</f>
        <v>224</v>
      </c>
      <c r="N19" s="41">
        <f>SUM(N14:N18)</f>
        <v>0</v>
      </c>
      <c r="O19" s="45">
        <f t="shared" si="1"/>
        <v>579</v>
      </c>
    </row>
    <row r="20" spans="2:15" ht="34.5" customHeight="1" thickTop="1" thickBot="1" x14ac:dyDescent="0.3">
      <c r="B20" s="68" t="s">
        <v>40</v>
      </c>
      <c r="C20" s="69"/>
      <c r="D20" s="69"/>
      <c r="E20" s="69"/>
      <c r="F20" s="4">
        <f>F10+F13+F19</f>
        <v>180</v>
      </c>
      <c r="G20" s="4">
        <f>G10+G13+G19</f>
        <v>75</v>
      </c>
      <c r="H20" s="4">
        <f>H10+H13+H19</f>
        <v>255</v>
      </c>
      <c r="I20" s="20">
        <f>G20/H20</f>
        <v>0.29411764705882354</v>
      </c>
      <c r="J20" s="19">
        <f>J10+J13+J19</f>
        <v>38</v>
      </c>
      <c r="K20" s="52">
        <f>K10+K13+K19</f>
        <v>6</v>
      </c>
      <c r="L20" s="19">
        <f>L10+L13+L19</f>
        <v>336</v>
      </c>
      <c r="M20" s="52">
        <f>M10+M13+M19</f>
        <v>489</v>
      </c>
      <c r="N20" s="19">
        <f>N10+N13+N19</f>
        <v>0</v>
      </c>
      <c r="O20" s="46">
        <f t="shared" si="1"/>
        <v>1080</v>
      </c>
    </row>
    <row r="21" spans="2:15" ht="24.75" customHeight="1" thickTop="1" thickBot="1" x14ac:dyDescent="0.3">
      <c r="B21" s="70" t="s">
        <v>25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2:15" ht="24.75" customHeight="1" thickTop="1" thickBot="1" x14ac:dyDescent="0.3">
      <c r="B22" s="59" t="s">
        <v>54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/>
    </row>
    <row r="23" spans="2:15" ht="24.75" customHeight="1" thickTop="1" x14ac:dyDescent="0.25">
      <c r="C23" s="58"/>
    </row>
    <row r="24" spans="2:15" ht="24.75" customHeight="1" x14ac:dyDescent="0.25">
      <c r="C24" s="47"/>
    </row>
    <row r="25" spans="2:15" ht="24.75" customHeight="1" x14ac:dyDescent="0.25">
      <c r="C25" s="47"/>
    </row>
    <row r="26" spans="2:15" ht="24.75" customHeight="1" x14ac:dyDescent="0.25">
      <c r="C26" s="48"/>
    </row>
    <row r="27" spans="2:15" ht="24.75" customHeight="1" x14ac:dyDescent="0.25">
      <c r="C27" s="47"/>
    </row>
    <row r="28" spans="2:15" ht="24.75" customHeight="1" x14ac:dyDescent="0.25">
      <c r="C28" s="48"/>
    </row>
    <row r="29" spans="2:15" ht="24.75" customHeight="1" x14ac:dyDescent="0.25">
      <c r="C29" s="47"/>
    </row>
    <row r="30" spans="2:15" ht="24.75" customHeight="1" x14ac:dyDescent="0.25">
      <c r="C30" s="47"/>
    </row>
    <row r="31" spans="2:15" ht="24.75" customHeight="1" x14ac:dyDescent="0.25">
      <c r="C31" s="48"/>
    </row>
    <row r="32" spans="2:15" ht="24.75" customHeight="1" x14ac:dyDescent="0.25">
      <c r="C32" s="48"/>
    </row>
    <row r="33" spans="3:3" ht="24.75" customHeight="1" x14ac:dyDescent="0.25">
      <c r="C33" s="47"/>
    </row>
    <row r="34" spans="3:3" ht="24.75" customHeight="1" x14ac:dyDescent="0.25">
      <c r="C34" s="47"/>
    </row>
    <row r="35" spans="3:3" ht="24.75" customHeight="1" x14ac:dyDescent="0.25">
      <c r="C35" s="47"/>
    </row>
    <row r="36" spans="3:3" ht="24.75" customHeight="1" x14ac:dyDescent="0.25">
      <c r="C36" s="49"/>
    </row>
    <row r="37" spans="3:3" ht="24.75" customHeight="1" x14ac:dyDescent="0.25">
      <c r="C37" s="47"/>
    </row>
    <row r="38" spans="3:3" ht="24.75" customHeight="1" x14ac:dyDescent="0.25">
      <c r="C38" s="47"/>
    </row>
    <row r="39" spans="3:3" ht="24.75" customHeight="1" x14ac:dyDescent="0.25">
      <c r="C39" s="48"/>
    </row>
    <row r="40" spans="3:3" ht="24.75" customHeight="1" x14ac:dyDescent="0.25">
      <c r="C40" s="50"/>
    </row>
    <row r="41" spans="3:3" ht="24.75" customHeight="1" x14ac:dyDescent="0.25">
      <c r="C41" s="47"/>
    </row>
    <row r="42" spans="3:3" ht="24.75" customHeight="1" x14ac:dyDescent="0.25">
      <c r="C42" s="47"/>
    </row>
  </sheetData>
  <mergeCells count="13">
    <mergeCell ref="B22:O22"/>
    <mergeCell ref="F3:K3"/>
    <mergeCell ref="O3:O4"/>
    <mergeCell ref="B2:O2"/>
    <mergeCell ref="B20:E20"/>
    <mergeCell ref="B21:O21"/>
    <mergeCell ref="B10:E10"/>
    <mergeCell ref="B13:E13"/>
    <mergeCell ref="B19:E19"/>
    <mergeCell ref="B3:B4"/>
    <mergeCell ref="C3:C4"/>
    <mergeCell ref="D3:D4"/>
    <mergeCell ref="E3:E4"/>
  </mergeCells>
  <phoneticPr fontId="19" type="noConversion"/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1081 各學程修讀人數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2019-09-19T07:44:16Z</dcterms:modified>
</cp:coreProperties>
</file>